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SEGL\RSE\DON\DISPOSITIF INTEGRE\18. RI Digital\Contenus finaux\Docs RSE pour le site\Responsabilité Sociale d Entreprise\"/>
    </mc:Choice>
  </mc:AlternateContent>
  <bookViews>
    <workbookView xWindow="0" yWindow="0" windowWidth="19200" windowHeight="6930"/>
  </bookViews>
  <sheets>
    <sheet name="Responsible bank - 3-year data" sheetId="1" r:id="rId1"/>
    <sheet name="Climate change - 3-year data" sheetId="2" r:id="rId2"/>
    <sheet name="Commitment - 3-year data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9" i="3" l="1"/>
  <c r="G127" i="3"/>
  <c r="F145" i="1" l="1"/>
  <c r="E145" i="1"/>
  <c r="F36" i="1"/>
  <c r="G25" i="1"/>
</calcChain>
</file>

<file path=xl/sharedStrings.xml><?xml version="1.0" encoding="utf-8"?>
<sst xmlns="http://schemas.openxmlformats.org/spreadsheetml/2006/main" count="1139" uniqueCount="413">
  <si>
    <t>Périmètre</t>
  </si>
  <si>
    <t>Unité</t>
  </si>
  <si>
    <t>Robeco SAM</t>
  </si>
  <si>
    <t>Groupe</t>
  </si>
  <si>
    <t>VIGEO</t>
  </si>
  <si>
    <t>Sustainalytics</t>
  </si>
  <si>
    <t>FTSE4GOOD</t>
  </si>
  <si>
    <t>MSCI</t>
  </si>
  <si>
    <t>BBB</t>
  </si>
  <si>
    <t>A</t>
  </si>
  <si>
    <t>Carbone Disclosure Project</t>
  </si>
  <si>
    <t>99B</t>
  </si>
  <si>
    <t>B</t>
  </si>
  <si>
    <t>A-</t>
  </si>
  <si>
    <t>Ecovadis</t>
  </si>
  <si>
    <t>Oekom</t>
  </si>
  <si>
    <t>C [Prime]</t>
  </si>
  <si>
    <t>C-</t>
  </si>
  <si>
    <t>France</t>
  </si>
  <si>
    <t>-</t>
  </si>
  <si>
    <t>Boursorama</t>
  </si>
  <si>
    <t>CDN</t>
  </si>
  <si>
    <t>%</t>
  </si>
  <si>
    <t>GBIS</t>
  </si>
  <si>
    <t>Sogecap</t>
  </si>
  <si>
    <t>Lyxor</t>
  </si>
  <si>
    <t>N/A</t>
  </si>
  <si>
    <t>≥ 60 %</t>
  </si>
  <si>
    <t>+20%/2015</t>
  </si>
  <si>
    <t>≥ à n-1</t>
  </si>
  <si>
    <t>Véhicules</t>
  </si>
  <si>
    <t>EUR</t>
  </si>
  <si>
    <t xml:space="preserve">180 636 </t>
  </si>
  <si>
    <t>GWh</t>
  </si>
  <si>
    <t>KWh</t>
  </si>
  <si>
    <t>Km</t>
  </si>
  <si>
    <t>Kg</t>
  </si>
  <si>
    <t>Europe</t>
  </si>
  <si>
    <t>Millions</t>
  </si>
  <si>
    <t>Franfinance</t>
  </si>
  <si>
    <t>ACTIVITES DE BANQUE SOLIDAIRE</t>
  </si>
  <si>
    <r>
      <t>SCOPE 1</t>
    </r>
    <r>
      <rPr>
        <vertAlign val="superscript"/>
        <sz val="10"/>
        <color theme="1"/>
        <rFont val="HelveticaNeueLT Com 45 Lt"/>
        <family val="2"/>
      </rPr>
      <t>2</t>
    </r>
  </si>
  <si>
    <r>
      <t>T CO</t>
    </r>
    <r>
      <rPr>
        <vertAlign val="subscript"/>
        <sz val="10"/>
        <rFont val="HelveticaNeueLT Com 45 Lt"/>
        <family val="2"/>
      </rPr>
      <t>2</t>
    </r>
    <r>
      <rPr>
        <sz val="10"/>
        <color theme="1"/>
        <rFont val="HelveticaNeueLT Com 45 Lt"/>
        <family val="2"/>
      </rPr>
      <t xml:space="preserve"> e</t>
    </r>
  </si>
  <si>
    <r>
      <t>SCOPE 2</t>
    </r>
    <r>
      <rPr>
        <vertAlign val="superscript"/>
        <sz val="10"/>
        <color theme="1"/>
        <rFont val="HelveticaNeueLT Com 45 Lt"/>
        <family val="2"/>
      </rPr>
      <t>3</t>
    </r>
  </si>
  <si>
    <r>
      <t>SCOPE 3</t>
    </r>
    <r>
      <rPr>
        <vertAlign val="superscript"/>
        <sz val="10"/>
        <color theme="1"/>
        <rFont val="HelveticaNeueLT Com 45 Lt"/>
        <family val="2"/>
      </rPr>
      <t>4</t>
    </r>
  </si>
  <si>
    <t xml:space="preserve">          train</t>
  </si>
  <si>
    <t>(2) Ibid.</t>
  </si>
  <si>
    <t xml:space="preserve">          Societe Generale is a responsible bank</t>
  </si>
  <si>
    <t>Unit</t>
  </si>
  <si>
    <t>Group</t>
  </si>
  <si>
    <t xml:space="preserve">Group </t>
  </si>
  <si>
    <t>Scope</t>
  </si>
  <si>
    <t>out on 100</t>
  </si>
  <si>
    <t>out on 5</t>
  </si>
  <si>
    <t>AAA to CCC</t>
  </si>
  <si>
    <t>A+ to C-</t>
  </si>
  <si>
    <t>Number</t>
  </si>
  <si>
    <t xml:space="preserve">Number of employees whose remuneration components are impacted by the Robeco SAM rating </t>
  </si>
  <si>
    <t>No. Days</t>
  </si>
  <si>
    <t>No. Months</t>
  </si>
  <si>
    <t>EUR bn</t>
  </si>
  <si>
    <t>Sectors covered by our cross-sector and sector-specific policies</t>
  </si>
  <si>
    <t>GOVERNANCE &amp;  CLIENTS SATISFACTION</t>
  </si>
  <si>
    <t>Customer satisfaction survey: Indiv. customers surveyed</t>
  </si>
  <si>
    <t>Customer satisfaction survey: Pro. customers surveyed</t>
  </si>
  <si>
    <t>Customer satisfaction survey: SMEs surveyed</t>
  </si>
  <si>
    <t>Response time following a complaint</t>
  </si>
  <si>
    <t>Ombudsman response time in case of disagreement</t>
  </si>
  <si>
    <t>Boursorama’s response time following a complaint</t>
  </si>
  <si>
    <t>Cases handled by the ombudsman, decision issued</t>
  </si>
  <si>
    <t>Number of mediation requests</t>
  </si>
  <si>
    <t>Customer satisfaction survey: Companies surveyed</t>
  </si>
  <si>
    <t>Customer satisfaction survey: Professional customers surveyed</t>
  </si>
  <si>
    <t xml:space="preserve">Frequency of satisfaction surveys  </t>
  </si>
  <si>
    <t>Transactions that have undergone an E&amp;S assessment</t>
  </si>
  <si>
    <t xml:space="preserve">Commitments on transactions undergoing an E&amp;S assessment </t>
  </si>
  <si>
    <t>2.9</t>
  </si>
  <si>
    <t>3.3</t>
  </si>
  <si>
    <t>Amounts of Positive Impact Financing</t>
  </si>
  <si>
    <t>Years</t>
  </si>
  <si>
    <t>EUR m</t>
  </si>
  <si>
    <t>Positive Impact Finance" structured products or those with an ESG underlying subscribed by customers</t>
  </si>
  <si>
    <t>CDN Group</t>
  </si>
  <si>
    <t>Private Banking</t>
  </si>
  <si>
    <t>POSITIVE IMPACT FINANCE (PIF)</t>
  </si>
  <si>
    <t>Current assets managed under ESG criteria</t>
  </si>
  <si>
    <t>Deposits in SRI-certified employee savings plan</t>
  </si>
  <si>
    <t>SRI assets generated by Global Markets</t>
  </si>
  <si>
    <t xml:space="preserve">SRI assets managed by life insurance </t>
  </si>
  <si>
    <t>Offering of SRI financial supports</t>
  </si>
  <si>
    <t>SRI assets under Lyxor management</t>
  </si>
  <si>
    <t>Assets involving exclusion lists</t>
  </si>
  <si>
    <t>Assets involving environmental issues</t>
  </si>
  <si>
    <t>2018 Targets</t>
  </si>
  <si>
    <t>E&amp;S COMMITMENTS AS PART OF OUR BUSINESSES</t>
  </si>
  <si>
    <t>E&amp;S COMMITMENTS AS PART OF OUR SOURCING</t>
  </si>
  <si>
    <t>75% at end-2017 postponed to 2018</t>
  </si>
  <si>
    <t>10/year</t>
  </si>
  <si>
    <t>Amount of Group overheads in 2017</t>
  </si>
  <si>
    <r>
      <t>% of invoices paid in 30 days in France over the year</t>
    </r>
    <r>
      <rPr>
        <vertAlign val="superscript"/>
        <sz val="10"/>
        <color theme="1"/>
        <rFont val="HelveticaNeueLT Com 45 Lt"/>
        <family val="2"/>
      </rPr>
      <t>1</t>
    </r>
  </si>
  <si>
    <r>
      <t>Average payment time in days for invoices in France over the year (weighted by value)</t>
    </r>
    <r>
      <rPr>
        <vertAlign val="superscript"/>
        <sz val="10"/>
        <color theme="1"/>
        <rFont val="HelveticaNeueLT Com 45 Lt"/>
        <family val="2"/>
      </rPr>
      <t>2</t>
    </r>
  </si>
  <si>
    <t xml:space="preserve">Share of expenditure among French SMEs/mid-caps  </t>
  </si>
  <si>
    <t>Share of expenditure among French SMEs</t>
  </si>
  <si>
    <t>Rating in the SME Pact supplier relations survey</t>
  </si>
  <si>
    <t>Share of purchasers trained in CSR</t>
  </si>
  <si>
    <t>Number of KYS alerts (E&amp;S controversies) handled</t>
  </si>
  <si>
    <t xml:space="preserve">% of "targeted" suppliers under contract evaluated for CSR </t>
  </si>
  <si>
    <t>% of calls for tenders (competitive tendering only) incorporating CSR criteria (on eligible categories)</t>
  </si>
  <si>
    <t>Average weighting of CSR criteria in calls for tenders</t>
  </si>
  <si>
    <t>Number of cases referred to mediation</t>
  </si>
  <si>
    <t>Number of on-site supplier audits</t>
  </si>
  <si>
    <t xml:space="preserve">Number of supplier progress plans </t>
  </si>
  <si>
    <t>(1) Annual performance vision for 2015, 2016 and 2017 compared with monthly vision communicated in previous years.</t>
  </si>
  <si>
    <t>Africa</t>
  </si>
  <si>
    <t>Europe/Russia</t>
  </si>
  <si>
    <t>Share of the Group's workforce outside France</t>
  </si>
  <si>
    <t>SUPPPORTING EMERGING COUNTRIES DEVELOPMENT &amp; NEW ECONOMIC ACTORS</t>
  </si>
  <si>
    <t xml:space="preserve">Presence in Africa, number of countries </t>
  </si>
  <si>
    <t>Number of customers in Africa</t>
  </si>
  <si>
    <t xml:space="preserve">      of which number of companies</t>
  </si>
  <si>
    <t xml:space="preserve">Number of large and medium-sized corporate customers of the Group </t>
  </si>
  <si>
    <t>Number of VSB customers of the Group in France</t>
  </si>
  <si>
    <t>Number of SME customers of the Group in Europe (excluding France)</t>
  </si>
  <si>
    <t>Amount of financing granted to SMEs</t>
  </si>
  <si>
    <t xml:space="preserve">Number of new corporate relationships </t>
  </si>
  <si>
    <t>FINANCING REAL ECONOMY</t>
  </si>
  <si>
    <t>EUR k</t>
  </si>
  <si>
    <t>EXTRA FINANCIAL RATING</t>
  </si>
  <si>
    <t>Cases handeled by the ombudsman</t>
  </si>
  <si>
    <t>Information system Investments expected by 2020</t>
  </si>
  <si>
    <t>Percentage of information system investments dedicated to security</t>
  </si>
  <si>
    <t xml:space="preserve">     Of which projects financing fell within the scope of the Equator Principles</t>
  </si>
  <si>
    <t xml:space="preserve">          of which project loans</t>
  </si>
  <si>
    <t xml:space="preserve">          of which project-related corporate loans</t>
  </si>
  <si>
    <t xml:space="preserve">          of which bridging loans</t>
  </si>
  <si>
    <t xml:space="preserve">          of which advisory mandates relating to project financing</t>
  </si>
  <si>
    <t xml:space="preserve">     of which within the scope of the EP</t>
  </si>
  <si>
    <t xml:space="preserve">     of which outside the scope of the EP</t>
  </si>
  <si>
    <t>Private groups which are subject to an E&amp;S review</t>
  </si>
  <si>
    <t xml:space="preserve">     of which, percentage of these Groups active in sensitive sectors with regard to E&amp;S</t>
  </si>
  <si>
    <t>Green Positive Impact Bond</t>
  </si>
  <si>
    <t>Green Positive Impact Bond duration</t>
  </si>
  <si>
    <t>SOCIALLY RESPONSIBLE INVESTMENT (SRI)</t>
  </si>
  <si>
    <t>Dedicated SRI assets under management</t>
  </si>
  <si>
    <t>Assets involving ESG selection approach</t>
  </si>
  <si>
    <t>Assets involving ESG intergating approach</t>
  </si>
  <si>
    <t>Outstanding of Sustainable development fund to Etoile Gestion</t>
  </si>
  <si>
    <t xml:space="preserve">     of which outstanding on Crédit du Nord </t>
  </si>
  <si>
    <t xml:space="preserve">     of which located in low-income or lower-middle-income countries</t>
  </si>
  <si>
    <t xml:space="preserve">    of which located in upper-middle-income countries</t>
  </si>
  <si>
    <t>Number of loans granted to these new customers</t>
  </si>
  <si>
    <t>Total amounts of the loans granted to these new customers</t>
  </si>
  <si>
    <t>Number of very small businesses which are Group's customers</t>
  </si>
  <si>
    <t xml:space="preserve">Number of new buisnesses entered into relationships </t>
  </si>
  <si>
    <t>Number of partnership agreements signed with IIFs (Institutes of International Finance)</t>
  </si>
  <si>
    <t>Amounts of the partnership agreements signed with IIFs of Europe and Russia areas</t>
  </si>
  <si>
    <t>Number of signed contracts with the EIB</t>
  </si>
  <si>
    <t>Amont of signed contracts with the EIB</t>
  </si>
  <si>
    <t>Number of customer associations</t>
  </si>
  <si>
    <t>Group's solidarity partner associations</t>
  </si>
  <si>
    <t>Amount of outstanding loans for territorial communities</t>
  </si>
  <si>
    <t>Solidarity Savings Services</t>
  </si>
  <si>
    <t>Amount of interest donated as Solidarity Savings Services</t>
  </si>
  <si>
    <t>Amount of interest donated by the clients as Solidarity Savings Services</t>
  </si>
  <si>
    <t>Amount of Group's matching contributions as Solidarity Savings Services</t>
  </si>
  <si>
    <t>Contribution from Charity Bank Cards to partner associations since 2008</t>
  </si>
  <si>
    <t>Contribution to Charity Bank Cards partner associations</t>
  </si>
  <si>
    <t>Filigrane programme  partner associations</t>
  </si>
  <si>
    <t>FIGHTING INSECURITY &amp; PROTECTING VULNERABLE POPULATIONS</t>
  </si>
  <si>
    <t>Worldwide</t>
  </si>
  <si>
    <r>
      <t xml:space="preserve">          </t>
    </r>
    <r>
      <rPr>
        <b/>
        <sz val="14"/>
        <color rgb="FFC684B6"/>
        <rFont val="HelveticaNeueLT Com 45 Lt"/>
        <family val="2"/>
      </rPr>
      <t>Societe Generale daily takes care of its employees and encourages their commitment</t>
    </r>
  </si>
  <si>
    <t>TEAMS OF THE GROUP</t>
  </si>
  <si>
    <t>Countries where the Group is present</t>
  </si>
  <si>
    <t>Group's employees</t>
  </si>
  <si>
    <t xml:space="preserve">     of which in Western Europe</t>
  </si>
  <si>
    <t xml:space="preserve">          of which share in France</t>
  </si>
  <si>
    <t xml:space="preserve">     of which in Central and Eastern Europe</t>
  </si>
  <si>
    <t xml:space="preserve">          of which share in Russia</t>
  </si>
  <si>
    <t xml:space="preserve">          of which share in Czech Republic</t>
  </si>
  <si>
    <t xml:space="preserve">          of which share in Romania</t>
  </si>
  <si>
    <t xml:space="preserve">     of which in Africa and Middle East</t>
  </si>
  <si>
    <t xml:space="preserve">     of which in Asia ans Oceania</t>
  </si>
  <si>
    <t xml:space="preserve">     of which in Americas</t>
  </si>
  <si>
    <t xml:space="preserve">Share of workforce in low- or middle-income countries </t>
  </si>
  <si>
    <t>Share of workforce in upper-middle-income countries</t>
  </si>
  <si>
    <t>Share of the Group's workforce in retail banking and international financial services</t>
  </si>
  <si>
    <t>Share of the Group's workforce in French Retail Banking</t>
  </si>
  <si>
    <t>Share of the Group's workforce in Global Banking and Investor Solutions</t>
  </si>
  <si>
    <t>Share of the Group's workforce in the corporate divisions</t>
  </si>
  <si>
    <t>Number of permanent contracts</t>
  </si>
  <si>
    <t xml:space="preserve">     of which permanent contracts in France</t>
  </si>
  <si>
    <t xml:space="preserve">     of which Societe Generale SA France</t>
  </si>
  <si>
    <t>Number of fixed-term contracts</t>
  </si>
  <si>
    <t>Number of temporary workers</t>
  </si>
  <si>
    <r>
      <t>Outside contractors</t>
    </r>
    <r>
      <rPr>
        <vertAlign val="superscript"/>
        <sz val="10"/>
        <color theme="1"/>
        <rFont val="HelveticaNeueLT Com 45 Lt"/>
        <family val="2"/>
      </rPr>
      <t>1</t>
    </r>
  </si>
  <si>
    <t>Country</t>
  </si>
  <si>
    <t>Individuals</t>
  </si>
  <si>
    <t>Russia</t>
  </si>
  <si>
    <t>Czech Republic</t>
  </si>
  <si>
    <t>Romania</t>
  </si>
  <si>
    <t>Asia</t>
  </si>
  <si>
    <t>Americas</t>
  </si>
  <si>
    <t>SUPPORTING CHANGING PROFESSIONS</t>
  </si>
  <si>
    <t>New hires on permanent contracts</t>
  </si>
  <si>
    <t xml:space="preserve">     of which new hires on permanent contracts in France</t>
  </si>
  <si>
    <t xml:space="preserve">     of which new hires on permanent contracts for Societe Generale SA France</t>
  </si>
  <si>
    <t xml:space="preserve">     of which share of women</t>
  </si>
  <si>
    <t>New hires on fixed-term contracts</t>
  </si>
  <si>
    <t xml:space="preserve">     of which new hires on fixed-term contracts in France (including work-study contracts)</t>
  </si>
  <si>
    <t xml:space="preserve">    of which share of women</t>
  </si>
  <si>
    <t>Departures of employees on permanent contracts</t>
  </si>
  <si>
    <t xml:space="preserve">     of which resignations</t>
  </si>
  <si>
    <t xml:space="preserve">     of which dismissals</t>
  </si>
  <si>
    <t xml:space="preserve">     of which share of retirements</t>
  </si>
  <si>
    <t>Voluntary turnover rate (due only to resignations)</t>
  </si>
  <si>
    <r>
      <t>Voluntary turnover rate excluding the Russian and Indian entities</t>
    </r>
    <r>
      <rPr>
        <vertAlign val="superscript"/>
        <sz val="10"/>
        <color theme="1"/>
        <rFont val="HelveticaNeueLT Com 45 Lt"/>
        <family val="2"/>
      </rPr>
      <t>2</t>
    </r>
  </si>
  <si>
    <t>Voluntary turnover rate in France</t>
  </si>
  <si>
    <t>Average seniority in the Group</t>
  </si>
  <si>
    <t>Number of hits on Careers website</t>
  </si>
  <si>
    <t>Applications submitted via the Careers site</t>
  </si>
  <si>
    <t>Work-study participants who have worked for the Group</t>
  </si>
  <si>
    <t xml:space="preserve">     of which work-study participants as of 31/12 at Societe Generale SA in France</t>
  </si>
  <si>
    <t xml:space="preserve">     of which work-study participants during the year in France</t>
  </si>
  <si>
    <t>Volunteers for International Experience (VIE) as of 31/12</t>
  </si>
  <si>
    <t>Funded chairs</t>
  </si>
  <si>
    <t>Amount of chair funding, in millions of euros</t>
  </si>
  <si>
    <t>Group internal mobility rate</t>
  </si>
  <si>
    <t>Employees who have undergone internal mobility</t>
  </si>
  <si>
    <t xml:space="preserve">     of which Societe Generale SA in France</t>
  </si>
  <si>
    <t>Share of positions filled through internal mobility</t>
  </si>
  <si>
    <t>International mobility workforce</t>
  </si>
  <si>
    <t>Share of employees proud to belong to Societe Generale Group</t>
  </si>
  <si>
    <t>Share of employees who completed at least one training programme</t>
  </si>
  <si>
    <t>Hours of training provided</t>
  </si>
  <si>
    <t xml:space="preserve">     of which done remotely</t>
  </si>
  <si>
    <t>Amounts devoted to training</t>
  </si>
  <si>
    <t xml:space="preserve">Average number of hours of training per employee  </t>
  </si>
  <si>
    <t>Number of teleworkers</t>
  </si>
  <si>
    <t>Rates of telecommuting employees in Societe Generale SA departments in France where teleworking is possible</t>
  </si>
  <si>
    <t>Million hours</t>
  </si>
  <si>
    <t>Hours</t>
  </si>
  <si>
    <t>Group excl. Russia &amp; India</t>
  </si>
  <si>
    <t>Employees who have had an appraisal</t>
  </si>
  <si>
    <t>Share of the present permanent workforce that has had an appraisal</t>
  </si>
  <si>
    <t>Financing of a Fintech incubator</t>
  </si>
  <si>
    <t>Employees who have participated in Corporate University programmes</t>
  </si>
  <si>
    <t xml:space="preserve">Share of women who have participated in a Corporate University programme </t>
  </si>
  <si>
    <r>
      <t>Share % of non-French employees who have participated in a Corporate University programme</t>
    </r>
    <r>
      <rPr>
        <i/>
        <sz val="10"/>
        <color theme="1"/>
        <rFont val="HelveticaNeueLT Com 45 Lt"/>
        <family val="2"/>
      </rPr>
      <t xml:space="preserve"> </t>
    </r>
  </si>
  <si>
    <t xml:space="preserve">    of which Societe Generale SA in France</t>
  </si>
  <si>
    <t>Agreements with employee representatives signed</t>
  </si>
  <si>
    <t>CULTURE OF RESPONSIBLE BANK</t>
  </si>
  <si>
    <t>EMPLOYEES COMMITMENT</t>
  </si>
  <si>
    <t>Total amount of staff costs</t>
  </si>
  <si>
    <t>Average amount of gross annual remuneration in France</t>
  </si>
  <si>
    <t>Employees who are also shareholders</t>
  </si>
  <si>
    <t>Share of capital held by employees</t>
  </si>
  <si>
    <t>Share of voting rights of employees</t>
  </si>
  <si>
    <t>Share of employees covered in Africa</t>
  </si>
  <si>
    <t>Individuals covered by the Group mutual insurance</t>
  </si>
  <si>
    <t>Psychosocial risk prevention campaigns (subsidiaries and branches)</t>
  </si>
  <si>
    <t>Medical professionals present in the premises (subsidiaries and branches)</t>
  </si>
  <si>
    <r>
      <t>Average annual working time</t>
    </r>
    <r>
      <rPr>
        <vertAlign val="superscript"/>
        <sz val="10"/>
        <color theme="1"/>
        <rFont val="HelveticaNeueLT Com 45 Lt"/>
        <family val="2"/>
      </rPr>
      <t>3</t>
    </r>
  </si>
  <si>
    <t>Part-time employees</t>
  </si>
  <si>
    <t xml:space="preserve">Share of part-time employees </t>
  </si>
  <si>
    <t xml:space="preserve">     of which part-time employees in France</t>
  </si>
  <si>
    <r>
      <t>Total overtime hours</t>
    </r>
    <r>
      <rPr>
        <vertAlign val="superscript"/>
        <sz val="10"/>
        <color theme="1"/>
        <rFont val="HelveticaNeueLT Com 45 Lt"/>
        <family val="2"/>
      </rPr>
      <t>4</t>
    </r>
  </si>
  <si>
    <r>
      <t>Average overtime per employee</t>
    </r>
    <r>
      <rPr>
        <vertAlign val="superscript"/>
        <sz val="10"/>
        <color theme="1"/>
        <rFont val="HelveticaNeueLT Com 45 Lt"/>
        <family val="2"/>
      </rPr>
      <t>4</t>
    </r>
  </si>
  <si>
    <t>Work accidents</t>
  </si>
  <si>
    <r>
      <t>Work accident frequency rate</t>
    </r>
    <r>
      <rPr>
        <vertAlign val="superscript"/>
        <sz val="10"/>
        <color theme="1"/>
        <rFont val="HelveticaNeueLT Com 45 Lt"/>
        <family val="2"/>
      </rPr>
      <t>5</t>
    </r>
  </si>
  <si>
    <r>
      <t>Overall absenteeism rate</t>
    </r>
    <r>
      <rPr>
        <vertAlign val="superscript"/>
        <sz val="10"/>
        <color theme="1"/>
        <rFont val="HelveticaNeueLT Com 45 Lt"/>
        <family val="2"/>
      </rPr>
      <t>6</t>
    </r>
  </si>
  <si>
    <t xml:space="preserve">     of which rate of absenteeism due to sick leave</t>
  </si>
  <si>
    <t xml:space="preserve">     of which rate of absenteeism due to maternity leave</t>
  </si>
  <si>
    <t>Share of women in the Group</t>
  </si>
  <si>
    <t>Share of women managers in the Group</t>
  </si>
  <si>
    <t>Share of women in the Group's senior management (Top 1000)</t>
  </si>
  <si>
    <r>
      <t>Share of women on the Management Committee (63 members)</t>
    </r>
    <r>
      <rPr>
        <vertAlign val="superscript"/>
        <sz val="10"/>
        <color theme="1"/>
        <rFont val="HelveticaNeueLT Com 45 Lt"/>
        <family val="2"/>
      </rPr>
      <t>7</t>
    </r>
  </si>
  <si>
    <r>
      <t>Share of women on the Board of Directors (14 members)</t>
    </r>
    <r>
      <rPr>
        <vertAlign val="superscript"/>
        <sz val="10"/>
        <color theme="1"/>
        <rFont val="HelveticaNeueLT Com 45 Lt"/>
        <family val="2"/>
      </rPr>
      <t>8</t>
    </r>
  </si>
  <si>
    <t>Share of women executives in France</t>
  </si>
  <si>
    <t>Amount allocated to fight against unjustified pay gaps</t>
  </si>
  <si>
    <t>Number of cases involved in a correction since 2008</t>
  </si>
  <si>
    <t>Total amount allocated: fight against unjustified pay gaps since 2008</t>
  </si>
  <si>
    <t>Amount of employer contribution and profit sharing</t>
  </si>
  <si>
    <t>Nationalities represented in the Group</t>
  </si>
  <si>
    <t>Share of employees who are not French nationals</t>
  </si>
  <si>
    <t>Share of non-French individuals on the Management Committee</t>
  </si>
  <si>
    <t>Average age of employees</t>
  </si>
  <si>
    <t>Share of employees under the age of 30</t>
  </si>
  <si>
    <t>Share of employees over the age of 45</t>
  </si>
  <si>
    <t>Nulber of employees with disabilities</t>
  </si>
  <si>
    <t xml:space="preserve">     of which employees with disabilities in France</t>
  </si>
  <si>
    <t>Share of employees with disabilities</t>
  </si>
  <si>
    <t>Participation rate in Employee Satisfaction Survey</t>
  </si>
  <si>
    <t>"Commitment" score</t>
  </si>
  <si>
    <t>"Innovation" score</t>
  </si>
  <si>
    <t>"Responsibility" score</t>
  </si>
  <si>
    <t>"Team spirit" score</t>
  </si>
  <si>
    <t>"Client" focus score</t>
  </si>
  <si>
    <t>Days</t>
  </si>
  <si>
    <t>(1) Monthly average in 2017 for Societe Generale SA in France. Use of outside contractors mainly concerns specialised activities such as IT and consulting.</t>
  </si>
  <si>
    <t>(2) Voluntary turnover varies depending on the business and geographic region: highly competitive financial markets (in particular in Asia) and countries with a dynamic labour market record higher voluntary turnover rates than most of the Group’s entities (e.g. Russia, India).</t>
  </si>
  <si>
    <t>(3) Time weighted based on the size of the entities’ workforce.</t>
  </si>
  <si>
    <t>(4) The definition of overtime is taken from French law, which means that the reporting scope for this indicator is therefore limited to France (Societe Generale SA and subsidiaries).</t>
  </si>
  <si>
    <t>(5) Given the nature of the Group’s activities, the rate of accident severity is not an indicator currently being monitored.</t>
  </si>
  <si>
    <t>(6) Number of days absent/total number of days paid, as a percentage.</t>
  </si>
  <si>
    <t>(7) At 31st December 2017, it included 13 women (vs 11 at the beginning of 2014, 8 at the beginning of 2011 and 6 at the beginning of 2010).</t>
  </si>
  <si>
    <t>(8) Board of Directors: 7 women (including 2 staff-elected directors).</t>
  </si>
  <si>
    <t>COMMITMENT TO SOCIETY</t>
  </si>
  <si>
    <t xml:space="preserve">Projects supported by the Foundation since 2006 </t>
  </si>
  <si>
    <t>Countries supported by the Foundation since 2006</t>
  </si>
  <si>
    <t>Amounts donated by the Foundation since 2006 for these projects</t>
  </si>
  <si>
    <t xml:space="preserve">Amounts donated to citizenship and cultural sponsorship/partnerships </t>
  </si>
  <si>
    <t>Skills sponsorship actions (employees involved)</t>
  </si>
  <si>
    <t>Employees who have participated in the Citizen Commitment</t>
  </si>
  <si>
    <t>Countries where the Citizen Commitments have taken place</t>
  </si>
  <si>
    <t>Amounts contributed to non-profit projects related to social inclusion through sporting and cultural activities</t>
  </si>
  <si>
    <t>Pro Bono days organised since 2012</t>
  </si>
  <si>
    <t>Employees who have participated in Pro Bono days since 2012</t>
  </si>
  <si>
    <t>Number of hours dedicated to Pro Bono days since 2012</t>
  </si>
  <si>
    <t>Contribution from Filigrane Programme to partner associations</t>
  </si>
  <si>
    <t xml:space="preserve">          Societe Generale fights against climate change</t>
  </si>
  <si>
    <t>COMMITMENT TO CLIMATE</t>
  </si>
  <si>
    <t>Number of green bond issues, led or co-led</t>
  </si>
  <si>
    <t>Amount of green bond issues for 2016-2017</t>
  </si>
  <si>
    <t>Amounts relating to consulting and financing for renewable energy projects or 2016-2017</t>
  </si>
  <si>
    <t>Amount of green financing</t>
  </si>
  <si>
    <t>ALD's electric car fleet</t>
  </si>
  <si>
    <t>ALD's electric and hybrid car fleet</t>
  </si>
  <si>
    <t xml:space="preserve">Amount of deposits in sustainable development savings accounts (LDD)  </t>
  </si>
  <si>
    <t>Expresso loans for "clean vehicles" granted since their implementation</t>
  </si>
  <si>
    <t>Amount of Expresso loans granted since their implementation</t>
  </si>
  <si>
    <t>Amount contributed to the ONF through business cards</t>
  </si>
  <si>
    <t>REDUCING THE CARBON FOOTPRINT OF THE GROUP</t>
  </si>
  <si>
    <t>Group-level carbon price</t>
  </si>
  <si>
    <t>Amount of internal carbon tax collected</t>
  </si>
  <si>
    <t>Number of initiatives that have won awards as part of the internal carbon tax process since 2012</t>
  </si>
  <si>
    <t>Savings on overheads via the internal carbon tax process since 2012</t>
  </si>
  <si>
    <t>Savings on avoided GHG emissions via the internal carbon tax process since 2012</t>
  </si>
  <si>
    <t>Energy savings via the internal carbon tax process since 2012</t>
  </si>
  <si>
    <t>Goal: reducing GHG emissions in 2020 compared with 2014</t>
  </si>
  <si>
    <t>Goal: amounts contributed to Energy Transition consulting and financing between 2016 and 2020</t>
  </si>
  <si>
    <t xml:space="preserve">      of which goal: amounts contributed to consulting and financing for renewable energy projects between 2016 and 2020</t>
  </si>
  <si>
    <t xml:space="preserve">     of which goal: nominal amounts of led or co-led green bond issues between 2016 and 2020</t>
  </si>
  <si>
    <t>Tons</t>
  </si>
  <si>
    <t>RActual reduction of GHG emissions in 2020 compared with 2014</t>
  </si>
  <si>
    <t>Goal: increasing the buildings' energy performance in 2020 compared with 2014</t>
  </si>
  <si>
    <t>Energy performance compared with 2014</t>
  </si>
  <si>
    <t>ISO 50001-certified buildings</t>
  </si>
  <si>
    <t>OWN ACCOUNT</t>
  </si>
  <si>
    <r>
      <rPr>
        <b/>
        <sz val="10"/>
        <color theme="0"/>
        <rFont val="HelveticaNeueLT Com 45 Lt"/>
        <family val="2"/>
      </rPr>
      <t xml:space="preserve">Ref. year </t>
    </r>
    <r>
      <rPr>
        <b/>
        <sz val="11"/>
        <color theme="0"/>
        <rFont val="HelveticaNeueLT Com 45 Lt"/>
        <family val="2"/>
      </rPr>
      <t>2014</t>
    </r>
  </si>
  <si>
    <r>
      <t>Millions of m</t>
    </r>
    <r>
      <rPr>
        <vertAlign val="superscript"/>
        <sz val="10"/>
        <color theme="1"/>
        <rFont val="HelveticaNeueLT Com 45 Lt"/>
        <family val="2"/>
      </rPr>
      <t>2</t>
    </r>
  </si>
  <si>
    <r>
      <t>Millions of m</t>
    </r>
    <r>
      <rPr>
        <vertAlign val="superscript"/>
        <sz val="10"/>
        <color theme="1"/>
        <rFont val="HelveticaNeueLT Com 45 Lt"/>
        <family val="2"/>
      </rPr>
      <t>3</t>
    </r>
  </si>
  <si>
    <t>Millions of km</t>
  </si>
  <si>
    <r>
      <t>Tons of CO</t>
    </r>
    <r>
      <rPr>
        <vertAlign val="subscript"/>
        <sz val="10"/>
        <color theme="1"/>
        <rFont val="HelveticaNeueLT Com 45 Lt"/>
        <family val="2"/>
      </rPr>
      <t>2</t>
    </r>
    <r>
      <rPr>
        <sz val="10"/>
        <color theme="1"/>
        <rFont val="HelveticaNeueLT Com 45 Lt"/>
        <family val="2"/>
      </rPr>
      <t xml:space="preserve"> e/Occ.</t>
    </r>
  </si>
  <si>
    <r>
      <t>Tons of Co</t>
    </r>
    <r>
      <rPr>
        <vertAlign val="subscript"/>
        <sz val="10"/>
        <color theme="1"/>
        <rFont val="HelveticaNeueLT Com 45 Lt"/>
        <family val="2"/>
      </rPr>
      <t xml:space="preserve">2 </t>
    </r>
    <r>
      <rPr>
        <sz val="10"/>
        <color theme="1"/>
        <rFont val="HelveticaNeueLT Com 45 Lt"/>
        <family val="2"/>
      </rPr>
      <t>e</t>
    </r>
  </si>
  <si>
    <r>
      <t>EUR / TCO</t>
    </r>
    <r>
      <rPr>
        <vertAlign val="subscript"/>
        <sz val="10"/>
        <color theme="1"/>
        <rFont val="HelveticaNeueLT Com 45 Lt"/>
        <family val="2"/>
      </rPr>
      <t xml:space="preserve">2 </t>
    </r>
    <r>
      <rPr>
        <sz val="10"/>
        <color theme="1"/>
        <rFont val="HelveticaNeueLT Com 45 Lt"/>
        <family val="2"/>
      </rPr>
      <t>e</t>
    </r>
  </si>
  <si>
    <t xml:space="preserve">Surface area of the building stock </t>
  </si>
  <si>
    <t xml:space="preserve">Water consumption </t>
  </si>
  <si>
    <t>Total energy consumption</t>
  </si>
  <si>
    <t>Total consumption per occupant</t>
  </si>
  <si>
    <t>Total electricity consumption</t>
  </si>
  <si>
    <t>Electricity consumption per occupant</t>
  </si>
  <si>
    <t>Share of green electricity in the Group's electricity consumption</t>
  </si>
  <si>
    <t xml:space="preserve">Production from anaerobic digestion of food waste and solar panels </t>
  </si>
  <si>
    <t xml:space="preserve">Waste production </t>
  </si>
  <si>
    <t>Share of recycled waste</t>
  </si>
  <si>
    <t xml:space="preserve">Km travelled by all employees </t>
  </si>
  <si>
    <t xml:space="preserve">          plane</t>
  </si>
  <si>
    <t xml:space="preserve">          car</t>
  </si>
  <si>
    <t xml:space="preserve">Average number of km travelled per employee </t>
  </si>
  <si>
    <r>
      <t>Total paper consumption</t>
    </r>
    <r>
      <rPr>
        <vertAlign val="superscript"/>
        <sz val="10"/>
        <color theme="1"/>
        <rFont val="HelveticaNeueLT Com 45 Lt"/>
        <family val="2"/>
      </rPr>
      <t>1</t>
    </r>
  </si>
  <si>
    <t xml:space="preserve">Office paper consumption per occupant </t>
  </si>
  <si>
    <t>Share of recycled paper in recycled paper consumption</t>
  </si>
  <si>
    <t>Reduction in paper consumption per year</t>
  </si>
  <si>
    <t>Carbon footprint</t>
  </si>
  <si>
    <t>Carbon footprint, per occupant</t>
  </si>
  <si>
    <t>(1) Includes office paper, documents for customers, envelopes, account statements and other types of paper.</t>
  </si>
  <si>
    <t>(2) Includes direct emissions related to energy consumption and emissions of fluorinated gases.</t>
  </si>
  <si>
    <t>(3) Includes indirect emissions related to energy consumption.</t>
  </si>
  <si>
    <t>(4) Includes GHG emissions related to overall paper consumption, business travel, transport of goods and energy consumption of data centres hosted in France and waste.</t>
  </si>
  <si>
    <t>Customers who returned to a sound financial footing after receiving support from the platforms</t>
  </si>
  <si>
    <t>Support by amicable negotiation platforms</t>
  </si>
  <si>
    <t>Amount of loans granted by Manko to its customers</t>
  </si>
  <si>
    <t>Number of loans granted</t>
  </si>
  <si>
    <t>Manko customers</t>
  </si>
  <si>
    <t>Customers with the Généris service or equivalent (including CDN)</t>
  </si>
  <si>
    <t>Customers receiving basic banking services at Crédit du Nord</t>
  </si>
  <si>
    <t>Customers receiving basic banking services</t>
  </si>
  <si>
    <t>Jobs created or maintained thanks to personal microcredits for employment</t>
  </si>
  <si>
    <t>Jobs created or maintained thanks to professional microcredits</t>
  </si>
  <si>
    <t>Average amount of microcredits granted</t>
  </si>
  <si>
    <t>Microcredits financed by the Group through ADIE</t>
  </si>
  <si>
    <t xml:space="preserve">Loans financed by ADIE with the bank’s help </t>
  </si>
  <si>
    <t>Amount of credit lines granted to ADIE</t>
  </si>
  <si>
    <t>MFIs in which the Group holds a stake</t>
  </si>
  <si>
    <t>Beneficiary MFIs of amounts granted by the Group</t>
  </si>
  <si>
    <t>Amount of authorisations granted by the Group to MFIs</t>
  </si>
  <si>
    <t>Microfinance abroad: Amount financed</t>
  </si>
  <si>
    <t>Customers of Investment banking that have undergone an E&amp;S assesment</t>
  </si>
  <si>
    <t>Share of new Professional customers</t>
  </si>
  <si>
    <t>Lines funded by IIFs for SMEs (78,5%)</t>
  </si>
  <si>
    <t>Lines funded by IIFs for Environment (5%)</t>
  </si>
  <si>
    <t>Amount of donations to solidarity associations</t>
  </si>
  <si>
    <t>Beneficiary associations of the solidarity savings service</t>
  </si>
  <si>
    <t>Partner associations of the charity bank card programme</t>
  </si>
  <si>
    <t>Amount contributed to Secours Populaire Français for the mentoring operation</t>
  </si>
  <si>
    <t>Amount of green finance for companies, all sectors</t>
  </si>
  <si>
    <t>Green funding in favour of individual customers</t>
  </si>
  <si>
    <t xml:space="preserve">Green funding in favour of local authorities </t>
  </si>
  <si>
    <t>Share of renewable energy assets of the Coporate &amp; Investment banking</t>
  </si>
  <si>
    <t xml:space="preserve">Energy consumption of datacenters </t>
  </si>
  <si>
    <t>Employees days devotion to skills sponsorship</t>
  </si>
  <si>
    <t>Number of employees who acted as mentors of the Foundation’s partner associations</t>
  </si>
  <si>
    <t>Dedicated days to solidarity actions by employees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</si>
</sst>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€_-;\-* #,##0.00\ _€_-;_-* &quot;-&quot;??\ _€_-;_-@_-"/>
    <numFmt numFmtId="164" formatCode="_-* #,##0\ _€_-;\-* #,##0\ _€_-;_-* &quot;-&quot;??\ _€_-;_-@_-"/>
    <numFmt numFmtId="165" formatCode="#,##0.0"/>
    <numFmt numFmtId="166" formatCode="_-* #,##0.0\ _€_-;\-* #,##0.0\ _€_-;_-* &quot;-&quot;??\ _€_-;_-@_-"/>
    <numFmt numFmtId="167" formatCode="0.0%"/>
    <numFmt numFmtId="168" formatCode="#,##0_ ;\-#,##0\ "/>
    <numFmt numFmtId="169" formatCode="#,##0.0_ ;\-#,##0.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b/>
      <sz val="14"/>
      <color theme="0" tint="-4.9989318521683403E-2"/>
      <name val="HelveticaNeueLT Com 45 Lt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HelveticaNeueLT Com 45 Lt"/>
      <family val="2"/>
    </font>
    <font>
      <b/>
      <sz val="14"/>
      <color rgb="FFC80745"/>
      <name val="Calibri"/>
      <family val="2"/>
      <scheme val="minor"/>
    </font>
    <font>
      <b/>
      <sz val="14"/>
      <color rgb="FFC80745"/>
      <name val="HelveticaNeueLT Com 45 Lt"/>
      <family val="2"/>
    </font>
    <font>
      <sz val="11"/>
      <color theme="0"/>
      <name val="HelveticaNeueLT Com 45 Lt"/>
      <family val="2"/>
    </font>
    <font>
      <sz val="10"/>
      <color theme="1"/>
      <name val="HelveticaNeueLT Com 45 Lt"/>
      <family val="2"/>
    </font>
    <font>
      <b/>
      <sz val="10"/>
      <color theme="1"/>
      <name val="HelveticaNeueLT Com 45 Lt"/>
      <family val="2"/>
    </font>
    <font>
      <b/>
      <sz val="10"/>
      <name val="HelveticaNeueLT Com 45 Lt"/>
      <family val="2"/>
    </font>
    <font>
      <i/>
      <sz val="9"/>
      <color theme="1"/>
      <name val="HelveticaNeueLT Com 45 Lt"/>
      <family val="2"/>
    </font>
    <font>
      <sz val="9"/>
      <color theme="1"/>
      <name val="HelveticaNeueLT Com 45 Lt"/>
      <family val="2"/>
    </font>
    <font>
      <b/>
      <i/>
      <sz val="9"/>
      <color theme="1"/>
      <name val="HelveticaNeueLT Com 45 Lt"/>
      <family val="2"/>
    </font>
    <font>
      <b/>
      <sz val="9"/>
      <color theme="1"/>
      <name val="HelveticaNeueLT Com 45 Lt"/>
      <family val="2"/>
    </font>
    <font>
      <i/>
      <sz val="10"/>
      <color theme="1"/>
      <name val="HelveticaNeueLT Com 45 Lt"/>
      <family val="2"/>
    </font>
    <font>
      <b/>
      <i/>
      <sz val="10"/>
      <color theme="1"/>
      <name val="HelveticaNeueLT Com 45 Lt"/>
      <family val="2"/>
    </font>
    <font>
      <vertAlign val="superscript"/>
      <sz val="10"/>
      <color theme="1"/>
      <name val="HelveticaNeueLT Com 45 Lt"/>
      <family val="2"/>
    </font>
    <font>
      <b/>
      <sz val="14"/>
      <color rgb="FFED6F00"/>
      <name val="HelveticaNeueLT Com 45 Lt"/>
      <family val="2"/>
    </font>
    <font>
      <vertAlign val="subscript"/>
      <sz val="10"/>
      <color theme="1"/>
      <name val="HelveticaNeueLT Com 45 Lt"/>
      <family val="2"/>
    </font>
    <font>
      <vertAlign val="subscript"/>
      <sz val="10"/>
      <name val="HelveticaNeueLT Com 45 Lt"/>
      <family val="2"/>
    </font>
    <font>
      <b/>
      <sz val="10"/>
      <color theme="0"/>
      <name val="HelveticaNeueLT Com 45 Lt"/>
      <family val="2"/>
    </font>
    <font>
      <b/>
      <sz val="14"/>
      <color rgb="FFC684B6"/>
      <name val="HelveticaNeueLT Com 45 Lt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80745"/>
        <bgColor indexed="64"/>
      </patternFill>
    </fill>
    <fill>
      <patternFill patternType="solid">
        <fgColor rgb="FFFEDEE8"/>
        <bgColor indexed="64"/>
      </patternFill>
    </fill>
    <fill>
      <patternFill patternType="solid">
        <fgColor rgb="FFED6F00"/>
        <bgColor indexed="64"/>
      </patternFill>
    </fill>
    <fill>
      <patternFill patternType="solid">
        <fgColor rgb="FFFFE5CD"/>
        <bgColor indexed="64"/>
      </patternFill>
    </fill>
    <fill>
      <patternFill patternType="solid">
        <fgColor rgb="FFC684B6"/>
        <bgColor indexed="64"/>
      </patternFill>
    </fill>
    <fill>
      <patternFill patternType="solid">
        <fgColor rgb="FFF2E2EE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C80745"/>
      </bottom>
      <diagonal/>
    </border>
    <border>
      <left style="thin">
        <color rgb="FFC80745"/>
      </left>
      <right/>
      <top/>
      <bottom/>
      <diagonal/>
    </border>
    <border>
      <left style="thin">
        <color rgb="FFC80745"/>
      </left>
      <right style="thin">
        <color rgb="FFC80745"/>
      </right>
      <top style="thin">
        <color rgb="FFC80745"/>
      </top>
      <bottom style="thin">
        <color rgb="FFC80745"/>
      </bottom>
      <diagonal/>
    </border>
    <border>
      <left style="thin">
        <color rgb="FFC80745"/>
      </left>
      <right/>
      <top style="thin">
        <color rgb="FFC80745"/>
      </top>
      <bottom/>
      <diagonal/>
    </border>
    <border>
      <left/>
      <right/>
      <top style="thin">
        <color rgb="FFC80745"/>
      </top>
      <bottom/>
      <diagonal/>
    </border>
    <border>
      <left style="thin">
        <color rgb="FFC80745"/>
      </left>
      <right style="thin">
        <color rgb="FFC80745"/>
      </right>
      <top style="thin">
        <color rgb="FFC80745"/>
      </top>
      <bottom/>
      <diagonal/>
    </border>
    <border>
      <left style="thin">
        <color indexed="64"/>
      </left>
      <right/>
      <top style="thin">
        <color rgb="FFC80745"/>
      </top>
      <bottom style="thin">
        <color rgb="FFC80745"/>
      </bottom>
      <diagonal/>
    </border>
    <border>
      <left style="thin">
        <color rgb="FFC80745"/>
      </left>
      <right/>
      <top/>
      <bottom style="thin">
        <color rgb="FFC80745"/>
      </bottom>
      <diagonal/>
    </border>
    <border>
      <left style="thin">
        <color rgb="FFC80745"/>
      </left>
      <right/>
      <top style="thin">
        <color rgb="FFC80745"/>
      </top>
      <bottom style="thin">
        <color rgb="FFC80745"/>
      </bottom>
      <diagonal/>
    </border>
    <border>
      <left/>
      <right style="thin">
        <color rgb="FFC80745"/>
      </right>
      <top style="thin">
        <color rgb="FFC80745"/>
      </top>
      <bottom style="thin">
        <color rgb="FFC80745"/>
      </bottom>
      <diagonal/>
    </border>
    <border>
      <left/>
      <right/>
      <top style="thin">
        <color rgb="FFC80745"/>
      </top>
      <bottom style="thin">
        <color rgb="FFC80745"/>
      </bottom>
      <diagonal/>
    </border>
    <border>
      <left/>
      <right style="thin">
        <color rgb="FFC80745"/>
      </right>
      <top/>
      <bottom style="thin">
        <color rgb="FFC80745"/>
      </bottom>
      <diagonal/>
    </border>
    <border>
      <left style="thin">
        <color indexed="64"/>
      </left>
      <right/>
      <top style="thin">
        <color rgb="FFC80745"/>
      </top>
      <bottom/>
      <diagonal/>
    </border>
    <border>
      <left style="thin">
        <color indexed="64"/>
      </left>
      <right/>
      <top/>
      <bottom style="thin">
        <color rgb="FFC80745"/>
      </bottom>
      <diagonal/>
    </border>
    <border>
      <left/>
      <right style="thin">
        <color rgb="FFC80745"/>
      </right>
      <top style="thin">
        <color rgb="FFC80745"/>
      </top>
      <bottom/>
      <diagonal/>
    </border>
    <border>
      <left style="thin">
        <color rgb="FFED6F00"/>
      </left>
      <right style="thin">
        <color rgb="FFED6F00"/>
      </right>
      <top style="thin">
        <color rgb="FFED6F00"/>
      </top>
      <bottom style="thin">
        <color rgb="FFED6F00"/>
      </bottom>
      <diagonal/>
    </border>
    <border>
      <left style="thin">
        <color rgb="FFED6F00"/>
      </left>
      <right/>
      <top style="thin">
        <color rgb="FFED6F00"/>
      </top>
      <bottom style="thin">
        <color rgb="FFED6F00"/>
      </bottom>
      <diagonal/>
    </border>
    <border>
      <left/>
      <right style="thin">
        <color rgb="FFED6F00"/>
      </right>
      <top style="thin">
        <color rgb="FFED6F00"/>
      </top>
      <bottom style="thin">
        <color rgb="FFED6F00"/>
      </bottom>
      <diagonal/>
    </border>
    <border>
      <left/>
      <right/>
      <top style="thin">
        <color rgb="FFED6F00"/>
      </top>
      <bottom style="thin">
        <color rgb="FFED6F00"/>
      </bottom>
      <diagonal/>
    </border>
    <border>
      <left/>
      <right/>
      <top style="thin">
        <color rgb="FFC684B6"/>
      </top>
      <bottom/>
      <diagonal/>
    </border>
    <border>
      <left style="thin">
        <color rgb="FFC684B6"/>
      </left>
      <right style="thin">
        <color rgb="FFC684B6"/>
      </right>
      <top style="thin">
        <color rgb="FFC684B6"/>
      </top>
      <bottom style="thin">
        <color rgb="FFC684B6"/>
      </bottom>
      <diagonal/>
    </border>
    <border>
      <left/>
      <right/>
      <top style="thin">
        <color rgb="FFC684B6"/>
      </top>
      <bottom style="thin">
        <color rgb="FFC684B6"/>
      </bottom>
      <diagonal/>
    </border>
    <border>
      <left/>
      <right style="thin">
        <color rgb="FFC684B6"/>
      </right>
      <top style="thin">
        <color rgb="FFC684B6"/>
      </top>
      <bottom style="thin">
        <color rgb="FFC684B6"/>
      </bottom>
      <diagonal/>
    </border>
    <border>
      <left style="thin">
        <color rgb="FFC684B6"/>
      </left>
      <right style="thin">
        <color rgb="FFC684B6"/>
      </right>
      <top style="thin">
        <color rgb="FFC684B6"/>
      </top>
      <bottom/>
      <diagonal/>
    </border>
    <border>
      <left style="thin">
        <color rgb="FFC684B6"/>
      </left>
      <right/>
      <top style="thin">
        <color rgb="FFC684B6"/>
      </top>
      <bottom style="thin">
        <color rgb="FFC684B6"/>
      </bottom>
      <diagonal/>
    </border>
    <border>
      <left/>
      <right style="thin">
        <color rgb="FFC684B6"/>
      </right>
      <top style="thin">
        <color rgb="FFC684B6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283">
    <xf numFmtId="0" fontId="0" fillId="0" borderId="0" xfId="0"/>
    <xf numFmtId="0" fontId="6" fillId="0" borderId="0" xfId="0" applyFont="1"/>
    <xf numFmtId="0" fontId="0" fillId="2" borderId="0" xfId="0" applyFill="1"/>
    <xf numFmtId="0" fontId="0" fillId="2" borderId="1" xfId="0" applyFont="1" applyFill="1" applyBorder="1" applyAlignment="1">
      <alignment vertical="center" wrapText="1"/>
    </xf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0" fillId="2" borderId="0" xfId="0" applyFill="1" applyBorder="1"/>
    <xf numFmtId="0" fontId="10" fillId="2" borderId="1" xfId="0" applyFont="1" applyFill="1" applyBorder="1"/>
    <xf numFmtId="0" fontId="9" fillId="2" borderId="0" xfId="0" applyFont="1" applyFill="1" applyBorder="1"/>
    <xf numFmtId="0" fontId="9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9" xfId="0" applyFont="1" applyFill="1" applyBorder="1"/>
    <xf numFmtId="0" fontId="0" fillId="2" borderId="3" xfId="0" applyFill="1" applyBorder="1"/>
    <xf numFmtId="0" fontId="11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vertical="center" wrapText="1"/>
    </xf>
    <xf numFmtId="0" fontId="12" fillId="2" borderId="13" xfId="0" applyFont="1" applyFill="1" applyBorder="1" applyAlignment="1">
      <alignment horizontal="center" vertical="center"/>
    </xf>
    <xf numFmtId="3" fontId="13" fillId="2" borderId="13" xfId="1" applyNumberFormat="1" applyFont="1" applyFill="1" applyBorder="1" applyAlignment="1">
      <alignment horizontal="center" vertical="center"/>
    </xf>
    <xf numFmtId="3" fontId="14" fillId="2" borderId="13" xfId="3" applyNumberFormat="1" applyFont="1" applyFill="1" applyBorder="1" applyAlignment="1">
      <alignment horizontal="center" vertical="center" wrapText="1"/>
    </xf>
    <xf numFmtId="3" fontId="13" fillId="2" borderId="13" xfId="2" applyNumberFormat="1" applyFont="1" applyFill="1" applyBorder="1" applyAlignment="1">
      <alignment horizontal="center" vertical="center"/>
    </xf>
    <xf numFmtId="3" fontId="13" fillId="4" borderId="12" xfId="1" applyNumberFormat="1" applyFont="1" applyFill="1" applyBorder="1" applyAlignment="1">
      <alignment horizontal="center" vertical="center"/>
    </xf>
    <xf numFmtId="3" fontId="14" fillId="4" borderId="12" xfId="3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/>
    </xf>
    <xf numFmtId="3" fontId="13" fillId="2" borderId="0" xfId="2" applyNumberFormat="1" applyFont="1" applyFill="1" applyBorder="1" applyAlignment="1">
      <alignment horizontal="center" vertical="center"/>
    </xf>
    <xf numFmtId="3" fontId="13" fillId="2" borderId="0" xfId="1" applyNumberFormat="1" applyFont="1" applyFill="1" applyBorder="1" applyAlignment="1">
      <alignment horizontal="center" vertical="center"/>
    </xf>
    <xf numFmtId="9" fontId="2" fillId="2" borderId="0" xfId="2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" xfId="0" applyFill="1" applyBorder="1"/>
    <xf numFmtId="9" fontId="2" fillId="2" borderId="0" xfId="0" applyNumberFormat="1" applyFont="1" applyFill="1" applyBorder="1" applyAlignment="1">
      <alignment horizontal="center" vertical="center"/>
    </xf>
    <xf numFmtId="3" fontId="13" fillId="2" borderId="7" xfId="1" applyNumberFormat="1" applyFont="1" applyFill="1" applyBorder="1" applyAlignment="1">
      <alignment horizontal="center" vertical="center"/>
    </xf>
    <xf numFmtId="3" fontId="13" fillId="2" borderId="3" xfId="1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/>
    </xf>
    <xf numFmtId="3" fontId="17" fillId="4" borderId="12" xfId="1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/>
    </xf>
    <xf numFmtId="3" fontId="18" fillId="4" borderId="12" xfId="1" applyNumberFormat="1" applyFont="1" applyFill="1" applyBorder="1" applyAlignment="1">
      <alignment horizontal="center" vertical="center"/>
    </xf>
    <xf numFmtId="9" fontId="17" fillId="2" borderId="3" xfId="2" applyFont="1" applyFill="1" applyBorder="1" applyAlignment="1">
      <alignment horizontal="center" vertical="center"/>
    </xf>
    <xf numFmtId="9" fontId="17" fillId="2" borderId="13" xfId="2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 vertical="center"/>
    </xf>
    <xf numFmtId="169" fontId="17" fillId="2" borderId="3" xfId="1" applyNumberFormat="1" applyFont="1" applyFill="1" applyBorder="1" applyAlignment="1">
      <alignment horizontal="center" vertical="center"/>
    </xf>
    <xf numFmtId="169" fontId="17" fillId="2" borderId="13" xfId="1" applyNumberFormat="1" applyFont="1" applyFill="1" applyBorder="1" applyAlignment="1">
      <alignment horizontal="center" vertical="center"/>
    </xf>
    <xf numFmtId="168" fontId="17" fillId="2" borderId="0" xfId="1" applyNumberFormat="1" applyFont="1" applyFill="1" applyBorder="1" applyAlignment="1">
      <alignment horizontal="center" vertical="center"/>
    </xf>
    <xf numFmtId="168" fontId="17" fillId="2" borderId="13" xfId="1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164" fontId="2" fillId="2" borderId="0" xfId="1" applyNumberFormat="1" applyFont="1" applyFill="1" applyBorder="1" applyAlignment="1">
      <alignment horizontal="center" vertical="center"/>
    </xf>
    <xf numFmtId="3" fontId="2" fillId="2" borderId="0" xfId="2" applyNumberFormat="1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3" fontId="18" fillId="2" borderId="13" xfId="1" applyNumberFormat="1" applyFont="1" applyFill="1" applyBorder="1" applyAlignment="1">
      <alignment horizontal="center" vertical="center"/>
    </xf>
    <xf numFmtId="0" fontId="8" fillId="3" borderId="16" xfId="0" applyFont="1" applyFill="1" applyBorder="1"/>
    <xf numFmtId="0" fontId="6" fillId="2" borderId="9" xfId="0" applyFont="1" applyFill="1" applyBorder="1"/>
    <xf numFmtId="0" fontId="6" fillId="2" borderId="13" xfId="0" applyFont="1" applyFill="1" applyBorder="1" applyAlignment="1">
      <alignment horizontal="center"/>
    </xf>
    <xf numFmtId="9" fontId="7" fillId="2" borderId="0" xfId="2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6" fillId="2" borderId="13" xfId="0" applyFont="1" applyFill="1" applyBorder="1"/>
    <xf numFmtId="0" fontId="0" fillId="2" borderId="13" xfId="0" applyFont="1" applyFill="1" applyBorder="1" applyAlignment="1">
      <alignment horizontal="center" vertical="center"/>
    </xf>
    <xf numFmtId="166" fontId="7" fillId="2" borderId="13" xfId="1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2" borderId="13" xfId="0" applyFill="1" applyBorder="1"/>
    <xf numFmtId="0" fontId="8" fillId="3" borderId="5" xfId="0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 vertical="center"/>
    </xf>
    <xf numFmtId="4" fontId="13" fillId="2" borderId="13" xfId="0" applyNumberFormat="1" applyFont="1" applyFill="1" applyBorder="1" applyAlignment="1">
      <alignment horizontal="center" vertical="center"/>
    </xf>
    <xf numFmtId="4" fontId="13" fillId="2" borderId="13" xfId="1" applyNumberFormat="1" applyFont="1" applyFill="1" applyBorder="1" applyAlignment="1">
      <alignment horizontal="center" vertical="center"/>
    </xf>
    <xf numFmtId="9" fontId="13" fillId="2" borderId="13" xfId="2" applyFont="1" applyFill="1" applyBorder="1" applyAlignment="1">
      <alignment horizontal="center" vertical="center"/>
    </xf>
    <xf numFmtId="9" fontId="12" fillId="2" borderId="13" xfId="0" applyNumberFormat="1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/>
    </xf>
    <xf numFmtId="4" fontId="13" fillId="4" borderId="12" xfId="1" applyNumberFormat="1" applyFont="1" applyFill="1" applyBorder="1" applyAlignment="1">
      <alignment horizontal="center" vertical="center"/>
    </xf>
    <xf numFmtId="9" fontId="13" fillId="4" borderId="12" xfId="2" applyFont="1" applyFill="1" applyBorder="1" applyAlignment="1">
      <alignment horizontal="center" vertical="center"/>
    </xf>
    <xf numFmtId="9" fontId="12" fillId="2" borderId="13" xfId="0" applyNumberFormat="1" applyFont="1" applyFill="1" applyBorder="1" applyAlignment="1">
      <alignment horizontal="center" vertical="center"/>
    </xf>
    <xf numFmtId="3" fontId="13" fillId="2" borderId="13" xfId="0" applyNumberFormat="1" applyFont="1" applyFill="1" applyBorder="1" applyAlignment="1">
      <alignment horizontal="center" vertical="center"/>
    </xf>
    <xf numFmtId="3" fontId="13" fillId="4" borderId="12" xfId="2" applyNumberFormat="1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vertical="center" wrapText="1"/>
    </xf>
    <xf numFmtId="0" fontId="15" fillId="2" borderId="13" xfId="0" applyFont="1" applyFill="1" applyBorder="1" applyAlignment="1">
      <alignment horizontal="center" vertical="center"/>
    </xf>
    <xf numFmtId="167" fontId="17" fillId="2" borderId="13" xfId="2" applyNumberFormat="1" applyFont="1" applyFill="1" applyBorder="1" applyAlignment="1">
      <alignment horizontal="center" vertical="center"/>
    </xf>
    <xf numFmtId="165" fontId="13" fillId="2" borderId="13" xfId="0" applyNumberFormat="1" applyFont="1" applyFill="1" applyBorder="1" applyAlignment="1">
      <alignment horizontal="center" vertical="center"/>
    </xf>
    <xf numFmtId="3" fontId="17" fillId="2" borderId="13" xfId="1" applyNumberFormat="1" applyFont="1" applyFill="1" applyBorder="1" applyAlignment="1">
      <alignment horizontal="center" vertical="center"/>
    </xf>
    <xf numFmtId="9" fontId="18" fillId="4" borderId="12" xfId="2" applyFont="1" applyFill="1" applyBorder="1" applyAlignment="1">
      <alignment horizontal="center" vertical="center"/>
    </xf>
    <xf numFmtId="3" fontId="13" fillId="4" borderId="12" xfId="0" applyNumberFormat="1" applyFont="1" applyFill="1" applyBorder="1" applyAlignment="1">
      <alignment horizontal="center" vertical="center"/>
    </xf>
    <xf numFmtId="165" fontId="13" fillId="4" borderId="12" xfId="0" applyNumberFormat="1" applyFont="1" applyFill="1" applyBorder="1" applyAlignment="1">
      <alignment horizontal="center" vertical="center"/>
    </xf>
    <xf numFmtId="3" fontId="17" fillId="4" borderId="12" xfId="0" applyNumberFormat="1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4" fontId="13" fillId="4" borderId="12" xfId="0" applyNumberFormat="1" applyFont="1" applyFill="1" applyBorder="1" applyAlignment="1">
      <alignment horizontal="center" vertical="center"/>
    </xf>
    <xf numFmtId="3" fontId="13" fillId="4" borderId="12" xfId="0" applyNumberFormat="1" applyFont="1" applyFill="1" applyBorder="1" applyAlignment="1">
      <alignment horizontal="center" vertical="center" wrapText="1"/>
    </xf>
    <xf numFmtId="167" fontId="18" fillId="2" borderId="13" xfId="2" applyNumberFormat="1" applyFont="1" applyFill="1" applyBorder="1" applyAlignment="1">
      <alignment horizontal="center" vertical="center"/>
    </xf>
    <xf numFmtId="165" fontId="13" fillId="2" borderId="13" xfId="1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wrapText="1"/>
    </xf>
    <xf numFmtId="3" fontId="2" fillId="2" borderId="0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wrapText="1"/>
    </xf>
    <xf numFmtId="165" fontId="13" fillId="4" borderId="12" xfId="1" applyNumberFormat="1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vertical="center" wrapText="1"/>
    </xf>
    <xf numFmtId="0" fontId="19" fillId="2" borderId="13" xfId="0" applyFont="1" applyFill="1" applyBorder="1" applyAlignment="1">
      <alignment horizontal="center" vertical="center"/>
    </xf>
    <xf numFmtId="3" fontId="20" fillId="2" borderId="13" xfId="1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0" fontId="22" fillId="2" borderId="1" xfId="0" applyFont="1" applyFill="1" applyBorder="1"/>
    <xf numFmtId="0" fontId="11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5" borderId="18" xfId="0" applyFont="1" applyFill="1" applyBorder="1"/>
    <xf numFmtId="0" fontId="11" fillId="5" borderId="18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vertical="center" wrapText="1"/>
    </xf>
    <xf numFmtId="0" fontId="15" fillId="2" borderId="19" xfId="0" applyFont="1" applyFill="1" applyBorder="1" applyAlignment="1">
      <alignment vertical="center" wrapText="1"/>
    </xf>
    <xf numFmtId="0" fontId="12" fillId="2" borderId="19" xfId="0" applyFont="1" applyFill="1" applyBorder="1"/>
    <xf numFmtId="0" fontId="12" fillId="2" borderId="21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3" fontId="13" fillId="2" borderId="21" xfId="2" applyNumberFormat="1" applyFont="1" applyFill="1" applyBorder="1" applyAlignment="1">
      <alignment horizontal="center" vertical="center"/>
    </xf>
    <xf numFmtId="3" fontId="17" fillId="2" borderId="21" xfId="0" applyNumberFormat="1" applyFont="1" applyFill="1" applyBorder="1" applyAlignment="1">
      <alignment horizontal="center" vertical="center"/>
    </xf>
    <xf numFmtId="3" fontId="17" fillId="2" borderId="21" xfId="2" applyNumberFormat="1" applyFont="1" applyFill="1" applyBorder="1" applyAlignment="1">
      <alignment horizontal="center" vertical="center"/>
    </xf>
    <xf numFmtId="3" fontId="13" fillId="2" borderId="21" xfId="0" applyNumberFormat="1" applyFont="1" applyFill="1" applyBorder="1" applyAlignment="1">
      <alignment horizontal="center" vertical="center"/>
    </xf>
    <xf numFmtId="4" fontId="13" fillId="2" borderId="21" xfId="0" applyNumberFormat="1" applyFont="1" applyFill="1" applyBorder="1" applyAlignment="1">
      <alignment horizontal="center" vertical="center"/>
    </xf>
    <xf numFmtId="3" fontId="13" fillId="2" borderId="21" xfId="1" applyNumberFormat="1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9" fontId="13" fillId="2" borderId="21" xfId="2" applyFont="1" applyFill="1" applyBorder="1" applyAlignment="1">
      <alignment horizontal="center" vertical="center"/>
    </xf>
    <xf numFmtId="3" fontId="13" fillId="6" borderId="20" xfId="0" applyNumberFormat="1" applyFont="1" applyFill="1" applyBorder="1" applyAlignment="1">
      <alignment horizontal="center" vertical="center"/>
    </xf>
    <xf numFmtId="3" fontId="17" fillId="6" borderId="20" xfId="0" applyNumberFormat="1" applyFont="1" applyFill="1" applyBorder="1" applyAlignment="1">
      <alignment horizontal="center" vertical="center"/>
    </xf>
    <xf numFmtId="165" fontId="13" fillId="6" borderId="20" xfId="0" applyNumberFormat="1" applyFont="1" applyFill="1" applyBorder="1" applyAlignment="1">
      <alignment horizontal="center" vertical="center"/>
    </xf>
    <xf numFmtId="4" fontId="13" fillId="6" borderId="20" xfId="0" applyNumberFormat="1" applyFont="1" applyFill="1" applyBorder="1" applyAlignment="1">
      <alignment horizontal="center" vertical="center"/>
    </xf>
    <xf numFmtId="3" fontId="13" fillId="6" borderId="20" xfId="1" applyNumberFormat="1" applyFont="1" applyFill="1" applyBorder="1" applyAlignment="1">
      <alignment horizontal="center" vertical="center"/>
    </xf>
    <xf numFmtId="0" fontId="13" fillId="6" borderId="20" xfId="0" applyFont="1" applyFill="1" applyBorder="1" applyAlignment="1">
      <alignment horizontal="center" vertical="center"/>
    </xf>
    <xf numFmtId="4" fontId="13" fillId="2" borderId="21" xfId="1" applyNumberFormat="1" applyFont="1" applyFill="1" applyBorder="1" applyAlignment="1">
      <alignment horizontal="center" vertical="center"/>
    </xf>
    <xf numFmtId="166" fontId="13" fillId="2" borderId="21" xfId="1" applyNumberFormat="1" applyFont="1" applyFill="1" applyBorder="1" applyAlignment="1">
      <alignment horizontal="center" vertical="center"/>
    </xf>
    <xf numFmtId="43" fontId="13" fillId="2" borderId="21" xfId="1" applyNumberFormat="1" applyFont="1" applyFill="1" applyBorder="1" applyAlignment="1">
      <alignment horizontal="center" vertical="center"/>
    </xf>
    <xf numFmtId="43" fontId="2" fillId="2" borderId="0" xfId="1" applyNumberFormat="1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 wrapText="1"/>
    </xf>
    <xf numFmtId="165" fontId="13" fillId="2" borderId="21" xfId="0" applyNumberFormat="1" applyFont="1" applyFill="1" applyBorder="1" applyAlignment="1">
      <alignment horizontal="center" vertical="center"/>
    </xf>
    <xf numFmtId="9" fontId="13" fillId="6" borderId="20" xfId="2" applyFont="1" applyFill="1" applyBorder="1" applyAlignment="1">
      <alignment horizontal="center" vertical="center"/>
    </xf>
    <xf numFmtId="167" fontId="13" fillId="6" borderId="20" xfId="2" applyNumberFormat="1" applyFont="1" applyFill="1" applyBorder="1" applyAlignment="1">
      <alignment horizontal="center" vertical="center"/>
    </xf>
    <xf numFmtId="165" fontId="13" fillId="2" borderId="21" xfId="1" applyNumberFormat="1" applyFont="1" applyFill="1" applyBorder="1" applyAlignment="1">
      <alignment horizontal="center" vertical="center"/>
    </xf>
    <xf numFmtId="167" fontId="13" fillId="2" borderId="21" xfId="2" applyNumberFormat="1" applyFont="1" applyFill="1" applyBorder="1" applyAlignment="1">
      <alignment horizontal="center" vertical="center"/>
    </xf>
    <xf numFmtId="4" fontId="13" fillId="6" borderId="20" xfId="1" applyNumberFormat="1" applyFont="1" applyFill="1" applyBorder="1" applyAlignment="1">
      <alignment horizontal="center" vertical="center"/>
    </xf>
    <xf numFmtId="3" fontId="18" fillId="6" borderId="20" xfId="1" applyNumberFormat="1" applyFont="1" applyFill="1" applyBorder="1" applyAlignment="1">
      <alignment horizontal="center" vertical="center"/>
    </xf>
    <xf numFmtId="164" fontId="13" fillId="2" borderId="21" xfId="1" applyNumberFormat="1" applyFont="1" applyFill="1" applyBorder="1" applyAlignment="1">
      <alignment horizontal="center" vertical="center"/>
    </xf>
    <xf numFmtId="164" fontId="17" fillId="2" borderId="21" xfId="1" applyNumberFormat="1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vertical="top"/>
    </xf>
    <xf numFmtId="0" fontId="15" fillId="2" borderId="19" xfId="0" applyFont="1" applyFill="1" applyBorder="1" applyAlignment="1">
      <alignment horizontal="left"/>
    </xf>
    <xf numFmtId="0" fontId="15" fillId="2" borderId="21" xfId="0" applyFont="1" applyFill="1" applyBorder="1" applyAlignment="1">
      <alignment horizontal="center"/>
    </xf>
    <xf numFmtId="0" fontId="8" fillId="5" borderId="18" xfId="0" applyFont="1" applyFill="1" applyBorder="1" applyAlignment="1">
      <alignment vertical="center"/>
    </xf>
    <xf numFmtId="0" fontId="8" fillId="7" borderId="23" xfId="0" applyFont="1" applyFill="1" applyBorder="1" applyAlignment="1">
      <alignment horizontal="center" vertical="center"/>
    </xf>
    <xf numFmtId="0" fontId="8" fillId="7" borderId="23" xfId="0" applyFont="1" applyFill="1" applyBorder="1"/>
    <xf numFmtId="0" fontId="11" fillId="7" borderId="23" xfId="0" applyFont="1" applyFill="1" applyBorder="1" applyAlignment="1">
      <alignment horizontal="center" vertical="center"/>
    </xf>
    <xf numFmtId="3" fontId="13" fillId="2" borderId="24" xfId="2" applyNumberFormat="1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3" fontId="13" fillId="8" borderId="25" xfId="0" applyNumberFormat="1" applyFont="1" applyFill="1" applyBorder="1" applyAlignment="1">
      <alignment horizontal="center" vertical="center"/>
    </xf>
    <xf numFmtId="0" fontId="8" fillId="7" borderId="26" xfId="0" applyFont="1" applyFill="1" applyBorder="1"/>
    <xf numFmtId="0" fontId="8" fillId="7" borderId="26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vertical="center" wrapText="1"/>
    </xf>
    <xf numFmtId="0" fontId="19" fillId="2" borderId="27" xfId="0" applyFont="1" applyFill="1" applyBorder="1" applyAlignment="1">
      <alignment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 wrapText="1"/>
    </xf>
    <xf numFmtId="0" fontId="19" fillId="2" borderId="24" xfId="0" applyFont="1" applyFill="1" applyBorder="1" applyAlignment="1">
      <alignment horizontal="center" vertical="center"/>
    </xf>
    <xf numFmtId="3" fontId="13" fillId="2" borderId="24" xfId="1" applyNumberFormat="1" applyFont="1" applyFill="1" applyBorder="1" applyAlignment="1">
      <alignment horizontal="center" vertical="center"/>
    </xf>
    <xf numFmtId="3" fontId="17" fillId="2" borderId="24" xfId="1" applyNumberFormat="1" applyFont="1" applyFill="1" applyBorder="1" applyAlignment="1">
      <alignment horizontal="center" vertical="center"/>
    </xf>
    <xf numFmtId="9" fontId="17" fillId="2" borderId="24" xfId="2" applyFont="1" applyFill="1" applyBorder="1" applyAlignment="1">
      <alignment horizontal="center" vertical="center"/>
    </xf>
    <xf numFmtId="3" fontId="20" fillId="2" borderId="24" xfId="1" applyNumberFormat="1" applyFont="1" applyFill="1" applyBorder="1" applyAlignment="1">
      <alignment horizontal="center" vertical="center"/>
    </xf>
    <xf numFmtId="167" fontId="17" fillId="2" borderId="24" xfId="2" applyNumberFormat="1" applyFont="1" applyFill="1" applyBorder="1" applyAlignment="1">
      <alignment horizontal="center" vertical="center"/>
    </xf>
    <xf numFmtId="167" fontId="13" fillId="2" borderId="24" xfId="2" applyNumberFormat="1" applyFont="1" applyFill="1" applyBorder="1" applyAlignment="1">
      <alignment horizontal="center" vertical="center"/>
    </xf>
    <xf numFmtId="3" fontId="15" fillId="2" borderId="24" xfId="2" applyNumberFormat="1" applyFont="1" applyFill="1" applyBorder="1" applyAlignment="1">
      <alignment horizontal="center" vertical="center"/>
    </xf>
    <xf numFmtId="3" fontId="13" fillId="8" borderId="25" xfId="1" applyNumberFormat="1" applyFont="1" applyFill="1" applyBorder="1" applyAlignment="1">
      <alignment horizontal="center" vertical="center"/>
    </xf>
    <xf numFmtId="3" fontId="17" fillId="8" borderId="25" xfId="1" applyNumberFormat="1" applyFont="1" applyFill="1" applyBorder="1" applyAlignment="1">
      <alignment horizontal="center" vertical="center"/>
    </xf>
    <xf numFmtId="9" fontId="17" fillId="8" borderId="25" xfId="2" applyFont="1" applyFill="1" applyBorder="1" applyAlignment="1">
      <alignment horizontal="center" vertical="center"/>
    </xf>
    <xf numFmtId="3" fontId="20" fillId="8" borderId="25" xfId="1" applyNumberFormat="1" applyFont="1" applyFill="1" applyBorder="1" applyAlignment="1">
      <alignment horizontal="center" vertical="center"/>
    </xf>
    <xf numFmtId="167" fontId="17" fillId="8" borderId="25" xfId="2" applyNumberFormat="1" applyFont="1" applyFill="1" applyBorder="1" applyAlignment="1">
      <alignment horizontal="center" vertical="center"/>
    </xf>
    <xf numFmtId="167" fontId="13" fillId="8" borderId="25" xfId="2" applyNumberFormat="1" applyFont="1" applyFill="1" applyBorder="1" applyAlignment="1">
      <alignment horizontal="center" vertical="center"/>
    </xf>
    <xf numFmtId="167" fontId="20" fillId="8" borderId="25" xfId="2" applyNumberFormat="1" applyFont="1" applyFill="1" applyBorder="1" applyAlignment="1">
      <alignment horizontal="center" vertical="center"/>
    </xf>
    <xf numFmtId="167" fontId="20" fillId="2" borderId="24" xfId="2" applyNumberFormat="1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 wrapText="1"/>
    </xf>
    <xf numFmtId="165" fontId="13" fillId="2" borderId="24" xfId="0" applyNumberFormat="1" applyFont="1" applyFill="1" applyBorder="1" applyAlignment="1">
      <alignment horizontal="center" vertical="center"/>
    </xf>
    <xf numFmtId="165" fontId="13" fillId="2" borderId="24" xfId="1" applyNumberFormat="1" applyFont="1" applyFill="1" applyBorder="1" applyAlignment="1">
      <alignment horizontal="center" vertical="center"/>
    </xf>
    <xf numFmtId="9" fontId="13" fillId="2" borderId="24" xfId="2" applyFont="1" applyFill="1" applyBorder="1" applyAlignment="1">
      <alignment horizontal="center" vertical="center"/>
    </xf>
    <xf numFmtId="9" fontId="13" fillId="2" borderId="24" xfId="2" applyNumberFormat="1" applyFont="1" applyFill="1" applyBorder="1" applyAlignment="1">
      <alignment horizontal="center" vertical="center"/>
    </xf>
    <xf numFmtId="9" fontId="17" fillId="8" borderId="25" xfId="2" applyNumberFormat="1" applyFont="1" applyFill="1" applyBorder="1" applyAlignment="1">
      <alignment horizontal="center" vertical="center"/>
    </xf>
    <xf numFmtId="165" fontId="13" fillId="8" borderId="25" xfId="1" applyNumberFormat="1" applyFont="1" applyFill="1" applyBorder="1" applyAlignment="1">
      <alignment horizontal="center" vertical="center"/>
    </xf>
    <xf numFmtId="9" fontId="13" fillId="8" borderId="25" xfId="2" applyFont="1" applyFill="1" applyBorder="1" applyAlignment="1">
      <alignment horizontal="center" vertical="center"/>
    </xf>
    <xf numFmtId="9" fontId="13" fillId="8" borderId="25" xfId="2" applyNumberFormat="1" applyFont="1" applyFill="1" applyBorder="1" applyAlignment="1">
      <alignment horizontal="center" vertical="center"/>
    </xf>
    <xf numFmtId="3" fontId="13" fillId="8" borderId="25" xfId="2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9" fontId="2" fillId="2" borderId="22" xfId="2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3" fontId="7" fillId="2" borderId="0" xfId="1" applyNumberFormat="1" applyFont="1" applyFill="1" applyBorder="1" applyAlignment="1">
      <alignment horizontal="center" vertical="center"/>
    </xf>
    <xf numFmtId="10" fontId="2" fillId="2" borderId="0" xfId="2" applyNumberFormat="1" applyFont="1" applyFill="1" applyBorder="1" applyAlignment="1">
      <alignment horizontal="center" vertical="center"/>
    </xf>
    <xf numFmtId="10" fontId="13" fillId="2" borderId="24" xfId="2" applyNumberFormat="1" applyFont="1" applyFill="1" applyBorder="1" applyAlignment="1">
      <alignment horizontal="center" vertical="center"/>
    </xf>
    <xf numFmtId="3" fontId="13" fillId="2" borderId="24" xfId="0" applyNumberFormat="1" applyFont="1" applyFill="1" applyBorder="1" applyAlignment="1">
      <alignment horizontal="center" vertical="center"/>
    </xf>
    <xf numFmtId="10" fontId="13" fillId="8" borderId="25" xfId="2" applyNumberFormat="1" applyFont="1" applyFill="1" applyBorder="1" applyAlignment="1">
      <alignment horizontal="center" vertical="center"/>
    </xf>
    <xf numFmtId="165" fontId="13" fillId="8" borderId="25" xfId="0" applyNumberFormat="1" applyFont="1" applyFill="1" applyBorder="1" applyAlignment="1">
      <alignment horizontal="center" vertical="center"/>
    </xf>
    <xf numFmtId="0" fontId="12" fillId="2" borderId="27" xfId="0" applyFont="1" applyFill="1" applyBorder="1"/>
    <xf numFmtId="0" fontId="12" fillId="2" borderId="27" xfId="0" applyFont="1" applyFill="1" applyBorder="1" applyAlignment="1">
      <alignment vertical="center"/>
    </xf>
    <xf numFmtId="164" fontId="13" fillId="2" borderId="24" xfId="1" applyNumberFormat="1" applyFont="1" applyFill="1" applyBorder="1"/>
    <xf numFmtId="168" fontId="13" fillId="2" borderId="24" xfId="1" applyNumberFormat="1" applyFont="1" applyFill="1" applyBorder="1" applyAlignment="1">
      <alignment horizontal="center"/>
    </xf>
    <xf numFmtId="0" fontId="12" fillId="2" borderId="24" xfId="0" applyFont="1" applyFill="1" applyBorder="1" applyAlignment="1">
      <alignment vertical="center" wrapText="1"/>
    </xf>
    <xf numFmtId="9" fontId="13" fillId="8" borderId="28" xfId="2" applyNumberFormat="1" applyFont="1" applyFill="1" applyBorder="1" applyAlignment="1">
      <alignment horizontal="center" vertical="center"/>
    </xf>
    <xf numFmtId="9" fontId="13" fillId="2" borderId="24" xfId="2" quotePrefix="1" applyNumberFormat="1" applyFont="1" applyFill="1" applyBorder="1" applyAlignment="1">
      <alignment horizontal="center" vertical="center"/>
    </xf>
    <xf numFmtId="0" fontId="16" fillId="2" borderId="0" xfId="0" applyFont="1" applyFill="1"/>
    <xf numFmtId="0" fontId="16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165" fontId="13" fillId="2" borderId="13" xfId="2" applyNumberFormat="1" applyFont="1" applyFill="1" applyBorder="1" applyAlignment="1">
      <alignment horizontal="center" vertical="center"/>
    </xf>
    <xf numFmtId="165" fontId="20" fillId="2" borderId="13" xfId="1" applyNumberFormat="1" applyFont="1" applyFill="1" applyBorder="1" applyAlignment="1">
      <alignment horizontal="center" vertical="center"/>
    </xf>
    <xf numFmtId="165" fontId="20" fillId="4" borderId="12" xfId="0" applyNumberFormat="1" applyFont="1" applyFill="1" applyBorder="1" applyAlignment="1">
      <alignment horizontal="center" vertical="center"/>
    </xf>
    <xf numFmtId="9" fontId="17" fillId="2" borderId="24" xfId="2" applyNumberFormat="1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1" fillId="7" borderId="23" xfId="0" applyFont="1" applyFill="1" applyBorder="1" applyAlignment="1">
      <alignment horizontal="center" vertical="center"/>
    </xf>
    <xf numFmtId="3" fontId="17" fillId="4" borderId="12" xfId="1" quotePrefix="1" applyNumberFormat="1" applyFont="1" applyFill="1" applyBorder="1" applyAlignment="1">
      <alignment horizontal="center" vertical="center"/>
    </xf>
    <xf numFmtId="3" fontId="13" fillId="4" borderId="12" xfId="1" quotePrefix="1" applyNumberFormat="1" applyFont="1" applyFill="1" applyBorder="1" applyAlignment="1">
      <alignment horizontal="center" vertical="center"/>
    </xf>
    <xf numFmtId="165" fontId="17" fillId="4" borderId="14" xfId="1" quotePrefix="1" applyNumberFormat="1" applyFont="1" applyFill="1" applyBorder="1" applyAlignment="1">
      <alignment horizontal="center" vertical="center"/>
    </xf>
    <xf numFmtId="3" fontId="13" fillId="2" borderId="13" xfId="1" quotePrefix="1" applyNumberFormat="1" applyFont="1" applyFill="1" applyBorder="1" applyAlignment="1">
      <alignment horizontal="center" vertical="center"/>
    </xf>
    <xf numFmtId="3" fontId="13" fillId="2" borderId="7" xfId="1" quotePrefix="1" applyNumberFormat="1" applyFont="1" applyFill="1" applyBorder="1" applyAlignment="1">
      <alignment horizontal="center" vertical="center"/>
    </xf>
    <xf numFmtId="3" fontId="13" fillId="4" borderId="17" xfId="1" quotePrefix="1" applyNumberFormat="1" applyFont="1" applyFill="1" applyBorder="1" applyAlignment="1">
      <alignment horizontal="center" vertical="center"/>
    </xf>
    <xf numFmtId="0" fontId="18" fillId="2" borderId="13" xfId="0" quotePrefix="1" applyFont="1" applyFill="1" applyBorder="1" applyAlignment="1">
      <alignment horizontal="center" vertical="center"/>
    </xf>
    <xf numFmtId="3" fontId="13" fillId="4" borderId="14" xfId="0" applyNumberFormat="1" applyFont="1" applyFill="1" applyBorder="1" applyAlignment="1">
      <alignment horizontal="center" vertical="center"/>
    </xf>
    <xf numFmtId="164" fontId="13" fillId="2" borderId="13" xfId="1" quotePrefix="1" applyNumberFormat="1" applyFont="1" applyFill="1" applyBorder="1" applyAlignment="1">
      <alignment horizontal="center" vertical="center"/>
    </xf>
    <xf numFmtId="168" fontId="13" fillId="4" borderId="12" xfId="1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15" fillId="0" borderId="1" xfId="0" applyFont="1" applyFill="1" applyBorder="1"/>
    <xf numFmtId="0" fontId="15" fillId="0" borderId="15" xfId="0" applyFont="1" applyFill="1" applyBorder="1"/>
    <xf numFmtId="0" fontId="15" fillId="0" borderId="9" xfId="0" applyFont="1" applyFill="1" applyBorder="1"/>
    <xf numFmtId="0" fontId="12" fillId="0" borderId="4" xfId="0" applyFont="1" applyFill="1" applyBorder="1" applyAlignment="1">
      <alignment vertical="center" wrapText="1"/>
    </xf>
    <xf numFmtId="0" fontId="15" fillId="0" borderId="11" xfId="0" applyFont="1" applyFill="1" applyBorder="1"/>
    <xf numFmtId="0" fontId="12" fillId="0" borderId="11" xfId="0" applyFont="1" applyFill="1" applyBorder="1"/>
    <xf numFmtId="0" fontId="19" fillId="0" borderId="11" xfId="0" applyFont="1" applyFill="1" applyBorder="1" applyAlignment="1">
      <alignment vertical="center" wrapText="1"/>
    </xf>
    <xf numFmtId="3" fontId="13" fillId="2" borderId="24" xfId="1" quotePrefix="1" applyNumberFormat="1" applyFont="1" applyFill="1" applyBorder="1" applyAlignment="1">
      <alignment horizontal="center" vertical="center"/>
    </xf>
    <xf numFmtId="0" fontId="12" fillId="2" borderId="1" xfId="0" applyFont="1" applyFill="1" applyBorder="1"/>
    <xf numFmtId="0" fontId="15" fillId="2" borderId="1" xfId="0" applyFont="1" applyFill="1" applyBorder="1"/>
    <xf numFmtId="164" fontId="13" fillId="8" borderId="25" xfId="1" quotePrefix="1" applyNumberFormat="1" applyFont="1" applyFill="1" applyBorder="1" applyAlignment="1">
      <alignment horizontal="center" vertical="center"/>
    </xf>
    <xf numFmtId="0" fontId="16" fillId="4" borderId="12" xfId="0" quotePrefix="1" applyFont="1" applyFill="1" applyBorder="1" applyAlignment="1">
      <alignment horizontal="center" vertical="center"/>
    </xf>
    <xf numFmtId="164" fontId="13" fillId="6" borderId="20" xfId="1" quotePrefix="1" applyNumberFormat="1" applyFont="1" applyFill="1" applyBorder="1" applyAlignment="1">
      <alignment horizontal="center" vertical="center"/>
    </xf>
    <xf numFmtId="9" fontId="13" fillId="2" borderId="21" xfId="2" quotePrefix="1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wrapText="1"/>
    </xf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2" borderId="20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11" fillId="7" borderId="23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5" fillId="2" borderId="25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/>
    </xf>
    <xf numFmtId="0" fontId="19" fillId="2" borderId="25" xfId="0" applyFont="1" applyFill="1" applyBorder="1" applyAlignment="1">
      <alignment horizontal="center" vertical="center"/>
    </xf>
    <xf numFmtId="0" fontId="19" fillId="2" borderId="27" xfId="0" applyFont="1" applyFill="1" applyBorder="1" applyAlignment="1">
      <alignment horizontal="center" vertical="center"/>
    </xf>
    <xf numFmtId="9" fontId="15" fillId="2" borderId="25" xfId="2" applyFont="1" applyFill="1" applyBorder="1" applyAlignment="1">
      <alignment horizontal="center" vertical="center"/>
    </xf>
    <xf numFmtId="9" fontId="15" fillId="2" borderId="27" xfId="2" applyFont="1" applyFill="1" applyBorder="1" applyAlignment="1">
      <alignment horizontal="center" vertical="center"/>
    </xf>
    <xf numFmtId="9" fontId="12" fillId="2" borderId="25" xfId="2" applyFont="1" applyFill="1" applyBorder="1" applyAlignment="1">
      <alignment horizontal="center" vertical="center"/>
    </xf>
    <xf numFmtId="9" fontId="12" fillId="2" borderId="27" xfId="2" applyFont="1" applyFill="1" applyBorder="1" applyAlignment="1">
      <alignment horizontal="center" vertical="center"/>
    </xf>
  </cellXfs>
  <cellStyles count="4">
    <cellStyle name="Milliers" xfId="1" builtinId="3"/>
    <cellStyle name="Normal" xfId="0" builtinId="0"/>
    <cellStyle name="Normal 2" xfId="3"/>
    <cellStyle name="Pourcentage" xfId="2" builtinId="5"/>
  </cellStyles>
  <dxfs count="0"/>
  <tableStyles count="0" defaultTableStyle="TableStyleMedium2" defaultPivotStyle="PivotStyleLight16"/>
  <colors>
    <mruColors>
      <color rgb="FFF2E2EE"/>
      <color rgb="FFC684B6"/>
      <color rgb="FFFFE5CD"/>
      <color rgb="FFED6F00"/>
      <color rgb="FFFFD3AB"/>
      <color rgb="FFFEDEE8"/>
      <color rgb="FFC80745"/>
      <color rgb="FFFDC7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1</xdr:row>
      <xdr:rowOff>66675</xdr:rowOff>
    </xdr:from>
    <xdr:to>
      <xdr:col>0</xdr:col>
      <xdr:colOff>592456</xdr:colOff>
      <xdr:row>2</xdr:row>
      <xdr:rowOff>237173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E508FD0D-0545-44A9-8005-8EE7CD33A5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051" y="257175"/>
          <a:ext cx="573405" cy="3609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562928</xdr:colOff>
      <xdr:row>2</xdr:row>
      <xdr:rowOff>193358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7D7A4F48-E4AA-4B8C-A5D2-B90E293001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190500"/>
          <a:ext cx="562928" cy="3838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47626</xdr:rowOff>
    </xdr:from>
    <xdr:to>
      <xdr:col>0</xdr:col>
      <xdr:colOff>584835</xdr:colOff>
      <xdr:row>3</xdr:row>
      <xdr:rowOff>20956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65AFF123-DC58-43D6-B5D5-F8FA5BFF4B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238126"/>
          <a:ext cx="584835" cy="4019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H153"/>
  <sheetViews>
    <sheetView tabSelected="1" zoomScaleNormal="100" workbookViewId="0"/>
  </sheetViews>
  <sheetFormatPr baseColWidth="10" defaultRowHeight="15" x14ac:dyDescent="0.25"/>
  <cols>
    <col min="1" max="1" width="70" customWidth="1"/>
    <col min="2" max="2" width="13.85546875" bestFit="1" customWidth="1"/>
    <col min="3" max="4" width="12.85546875" customWidth="1"/>
    <col min="5" max="5" width="16" bestFit="1" customWidth="1"/>
    <col min="6" max="7" width="14" bestFit="1" customWidth="1"/>
  </cols>
  <sheetData>
    <row r="1" spans="1:8" x14ac:dyDescent="0.25">
      <c r="A1" s="2"/>
      <c r="B1" s="2"/>
      <c r="C1" s="2"/>
      <c r="D1" s="2"/>
      <c r="E1" s="2"/>
      <c r="F1" s="2"/>
      <c r="G1" s="2"/>
    </row>
    <row r="2" spans="1:8" x14ac:dyDescent="0.25">
      <c r="A2" s="2"/>
      <c r="B2" s="7"/>
      <c r="C2" s="7"/>
      <c r="D2" s="7"/>
      <c r="E2" s="7"/>
      <c r="F2" s="7"/>
      <c r="G2" s="7"/>
    </row>
    <row r="3" spans="1:8" ht="18.75" x14ac:dyDescent="0.3">
      <c r="A3" s="8" t="s">
        <v>47</v>
      </c>
      <c r="B3" s="9"/>
      <c r="C3" s="10"/>
      <c r="D3" s="11"/>
      <c r="E3" s="11"/>
      <c r="F3" s="11"/>
      <c r="G3" s="12"/>
      <c r="H3" s="4"/>
    </row>
    <row r="4" spans="1:8" s="5" customFormat="1" x14ac:dyDescent="0.25">
      <c r="A4" s="17"/>
      <c r="B4" s="18" t="s">
        <v>0</v>
      </c>
      <c r="C4" s="252" t="s">
        <v>1</v>
      </c>
      <c r="D4" s="252"/>
      <c r="E4" s="19">
        <v>2015</v>
      </c>
      <c r="F4" s="19">
        <v>2016</v>
      </c>
      <c r="G4" s="19">
        <v>2017</v>
      </c>
      <c r="H4" s="6"/>
    </row>
    <row r="5" spans="1:8" x14ac:dyDescent="0.25">
      <c r="A5" s="16" t="s">
        <v>127</v>
      </c>
      <c r="B5" s="13" t="s">
        <v>51</v>
      </c>
      <c r="C5" s="241" t="s">
        <v>48</v>
      </c>
      <c r="D5" s="242"/>
      <c r="E5" s="14">
        <v>2015</v>
      </c>
      <c r="F5" s="15">
        <v>2016</v>
      </c>
      <c r="G5" s="15">
        <v>2017</v>
      </c>
    </row>
    <row r="6" spans="1:8" x14ac:dyDescent="0.25">
      <c r="A6" s="20" t="s">
        <v>2</v>
      </c>
      <c r="B6" s="21" t="s">
        <v>49</v>
      </c>
      <c r="C6" s="244" t="s">
        <v>52</v>
      </c>
      <c r="D6" s="245"/>
      <c r="E6" s="22">
        <v>82</v>
      </c>
      <c r="F6" s="22">
        <v>84</v>
      </c>
      <c r="G6" s="25">
        <v>84</v>
      </c>
    </row>
    <row r="7" spans="1:8" x14ac:dyDescent="0.25">
      <c r="A7" s="20" t="s">
        <v>4</v>
      </c>
      <c r="B7" s="21" t="s">
        <v>49</v>
      </c>
      <c r="C7" s="244" t="s">
        <v>52</v>
      </c>
      <c r="D7" s="245"/>
      <c r="E7" s="22">
        <v>57</v>
      </c>
      <c r="F7" s="22">
        <v>63</v>
      </c>
      <c r="G7" s="25">
        <v>64</v>
      </c>
    </row>
    <row r="8" spans="1:8" x14ac:dyDescent="0.25">
      <c r="A8" s="20" t="s">
        <v>5</v>
      </c>
      <c r="B8" s="21" t="s">
        <v>49</v>
      </c>
      <c r="C8" s="244" t="s">
        <v>52</v>
      </c>
      <c r="D8" s="245"/>
      <c r="E8" s="22">
        <v>74</v>
      </c>
      <c r="F8" s="22">
        <v>74</v>
      </c>
      <c r="G8" s="25">
        <v>74</v>
      </c>
    </row>
    <row r="9" spans="1:8" x14ac:dyDescent="0.25">
      <c r="A9" s="20" t="s">
        <v>6</v>
      </c>
      <c r="B9" s="21" t="s">
        <v>49</v>
      </c>
      <c r="C9" s="244" t="s">
        <v>53</v>
      </c>
      <c r="D9" s="245"/>
      <c r="E9" s="22">
        <v>4</v>
      </c>
      <c r="F9" s="22">
        <v>4</v>
      </c>
      <c r="G9" s="25">
        <v>4</v>
      </c>
    </row>
    <row r="10" spans="1:8" x14ac:dyDescent="0.25">
      <c r="A10" s="20" t="s">
        <v>7</v>
      </c>
      <c r="B10" s="21" t="s">
        <v>49</v>
      </c>
      <c r="C10" s="253" t="s">
        <v>54</v>
      </c>
      <c r="D10" s="254"/>
      <c r="E10" s="22" t="s">
        <v>8</v>
      </c>
      <c r="F10" s="22" t="s">
        <v>8</v>
      </c>
      <c r="G10" s="25" t="s">
        <v>9</v>
      </c>
    </row>
    <row r="11" spans="1:8" x14ac:dyDescent="0.25">
      <c r="A11" s="101" t="s">
        <v>10</v>
      </c>
      <c r="B11" s="21" t="s">
        <v>49</v>
      </c>
      <c r="C11" s="244" t="s">
        <v>55</v>
      </c>
      <c r="D11" s="245"/>
      <c r="E11" s="22" t="s">
        <v>11</v>
      </c>
      <c r="F11" s="22" t="s">
        <v>12</v>
      </c>
      <c r="G11" s="25" t="s">
        <v>13</v>
      </c>
    </row>
    <row r="12" spans="1:8" x14ac:dyDescent="0.25">
      <c r="A12" s="20" t="s">
        <v>14</v>
      </c>
      <c r="B12" s="21" t="s">
        <v>49</v>
      </c>
      <c r="C12" s="244" t="s">
        <v>52</v>
      </c>
      <c r="D12" s="245"/>
      <c r="E12" s="22">
        <v>68</v>
      </c>
      <c r="F12" s="22">
        <v>68</v>
      </c>
      <c r="G12" s="25">
        <v>70</v>
      </c>
    </row>
    <row r="13" spans="1:8" x14ac:dyDescent="0.25">
      <c r="A13" s="20" t="s">
        <v>15</v>
      </c>
      <c r="B13" s="21" t="s">
        <v>49</v>
      </c>
      <c r="C13" s="244"/>
      <c r="D13" s="245"/>
      <c r="E13" s="23" t="s">
        <v>16</v>
      </c>
      <c r="F13" s="23" t="s">
        <v>16</v>
      </c>
      <c r="G13" s="26" t="s">
        <v>17</v>
      </c>
    </row>
    <row r="14" spans="1:8" ht="25.5" x14ac:dyDescent="0.25">
      <c r="A14" s="20" t="s">
        <v>57</v>
      </c>
      <c r="B14" s="21" t="s">
        <v>18</v>
      </c>
      <c r="C14" s="244" t="s">
        <v>56</v>
      </c>
      <c r="D14" s="245"/>
      <c r="E14" s="24" t="s">
        <v>19</v>
      </c>
      <c r="F14" s="22">
        <v>43432</v>
      </c>
      <c r="G14" s="25">
        <v>43487</v>
      </c>
    </row>
    <row r="15" spans="1:8" x14ac:dyDescent="0.25">
      <c r="A15" s="27"/>
      <c r="B15" s="28"/>
      <c r="C15" s="28"/>
      <c r="D15" s="28"/>
      <c r="E15" s="29"/>
      <c r="F15" s="30"/>
      <c r="G15" s="30"/>
    </row>
    <row r="16" spans="1:8" x14ac:dyDescent="0.25">
      <c r="A16" s="16" t="s">
        <v>62</v>
      </c>
      <c r="B16" s="13" t="s">
        <v>51</v>
      </c>
      <c r="C16" s="241" t="s">
        <v>48</v>
      </c>
      <c r="D16" s="242"/>
      <c r="E16" s="14">
        <v>2015</v>
      </c>
      <c r="F16" s="15">
        <v>2016</v>
      </c>
      <c r="G16" s="15">
        <v>2017</v>
      </c>
    </row>
    <row r="17" spans="1:7" x14ac:dyDescent="0.25">
      <c r="A17" s="20" t="s">
        <v>61</v>
      </c>
      <c r="B17" s="21" t="s">
        <v>49</v>
      </c>
      <c r="C17" s="244" t="s">
        <v>56</v>
      </c>
      <c r="D17" s="245"/>
      <c r="E17" s="22">
        <v>12</v>
      </c>
      <c r="F17" s="22">
        <v>11</v>
      </c>
      <c r="G17" s="25">
        <v>12</v>
      </c>
    </row>
    <row r="18" spans="1:7" x14ac:dyDescent="0.25">
      <c r="A18" s="20" t="s">
        <v>63</v>
      </c>
      <c r="B18" s="21" t="s">
        <v>18</v>
      </c>
      <c r="C18" s="244" t="s">
        <v>56</v>
      </c>
      <c r="D18" s="245"/>
      <c r="E18" s="22">
        <v>120000</v>
      </c>
      <c r="F18" s="22">
        <v>120000</v>
      </c>
      <c r="G18" s="25">
        <v>150000</v>
      </c>
    </row>
    <row r="19" spans="1:7" x14ac:dyDescent="0.25">
      <c r="A19" s="20" t="s">
        <v>64</v>
      </c>
      <c r="B19" s="21" t="s">
        <v>18</v>
      </c>
      <c r="C19" s="244" t="s">
        <v>56</v>
      </c>
      <c r="D19" s="245"/>
      <c r="E19" s="22">
        <v>14500</v>
      </c>
      <c r="F19" s="22">
        <v>14500</v>
      </c>
      <c r="G19" s="25">
        <v>15000</v>
      </c>
    </row>
    <row r="20" spans="1:7" x14ac:dyDescent="0.25">
      <c r="A20" s="20" t="s">
        <v>65</v>
      </c>
      <c r="B20" s="21" t="s">
        <v>18</v>
      </c>
      <c r="C20" s="244" t="s">
        <v>56</v>
      </c>
      <c r="D20" s="245"/>
      <c r="E20" s="22">
        <v>5000</v>
      </c>
      <c r="F20" s="22">
        <v>5000</v>
      </c>
      <c r="G20" s="25">
        <v>4000</v>
      </c>
    </row>
    <row r="21" spans="1:7" x14ac:dyDescent="0.25">
      <c r="A21" s="20" t="s">
        <v>66</v>
      </c>
      <c r="B21" s="21" t="s">
        <v>18</v>
      </c>
      <c r="C21" s="253" t="s">
        <v>58</v>
      </c>
      <c r="D21" s="254"/>
      <c r="E21" s="22" t="s">
        <v>19</v>
      </c>
      <c r="F21" s="22">
        <v>10</v>
      </c>
      <c r="G21" s="25">
        <v>10</v>
      </c>
    </row>
    <row r="22" spans="1:7" x14ac:dyDescent="0.25">
      <c r="A22" s="20" t="s">
        <v>67</v>
      </c>
      <c r="B22" s="21" t="s">
        <v>18</v>
      </c>
      <c r="C22" s="244" t="s">
        <v>58</v>
      </c>
      <c r="D22" s="245"/>
      <c r="E22" s="22" t="s">
        <v>19</v>
      </c>
      <c r="F22" s="22">
        <v>90</v>
      </c>
      <c r="G22" s="25">
        <v>90</v>
      </c>
    </row>
    <row r="23" spans="1:7" x14ac:dyDescent="0.25">
      <c r="A23" s="20" t="s">
        <v>68</v>
      </c>
      <c r="B23" s="21" t="s">
        <v>20</v>
      </c>
      <c r="C23" s="244" t="s">
        <v>58</v>
      </c>
      <c r="D23" s="245"/>
      <c r="E23" s="22" t="s">
        <v>19</v>
      </c>
      <c r="F23" s="22">
        <v>15</v>
      </c>
      <c r="G23" s="25">
        <v>15</v>
      </c>
    </row>
    <row r="24" spans="1:7" x14ac:dyDescent="0.25">
      <c r="A24" s="20" t="s">
        <v>69</v>
      </c>
      <c r="B24" s="21" t="s">
        <v>18</v>
      </c>
      <c r="C24" s="244" t="s">
        <v>56</v>
      </c>
      <c r="D24" s="245"/>
      <c r="E24" s="23">
        <v>267</v>
      </c>
      <c r="F24" s="23">
        <v>456</v>
      </c>
      <c r="G24" s="26">
        <v>500</v>
      </c>
    </row>
    <row r="25" spans="1:7" x14ac:dyDescent="0.25">
      <c r="A25" s="20" t="s">
        <v>70</v>
      </c>
      <c r="B25" s="21" t="s">
        <v>18</v>
      </c>
      <c r="C25" s="244" t="s">
        <v>56</v>
      </c>
      <c r="D25" s="245"/>
      <c r="E25" s="24" t="s">
        <v>19</v>
      </c>
      <c r="F25" s="22" t="s">
        <v>19</v>
      </c>
      <c r="G25" s="25">
        <f>4369+1049</f>
        <v>5418</v>
      </c>
    </row>
    <row r="26" spans="1:7" x14ac:dyDescent="0.25">
      <c r="A26" s="20" t="s">
        <v>70</v>
      </c>
      <c r="B26" s="21" t="s">
        <v>21</v>
      </c>
      <c r="C26" s="244" t="s">
        <v>56</v>
      </c>
      <c r="D26" s="245"/>
      <c r="E26" s="22">
        <v>45990</v>
      </c>
      <c r="F26" s="22">
        <v>45990</v>
      </c>
      <c r="G26" s="25">
        <v>46871</v>
      </c>
    </row>
    <row r="27" spans="1:7" x14ac:dyDescent="0.25">
      <c r="A27" s="20" t="s">
        <v>72</v>
      </c>
      <c r="B27" s="21" t="s">
        <v>21</v>
      </c>
      <c r="C27" s="244" t="s">
        <v>56</v>
      </c>
      <c r="D27" s="245"/>
      <c r="E27" s="22">
        <v>5568</v>
      </c>
      <c r="F27" s="22">
        <v>5568</v>
      </c>
      <c r="G27" s="25">
        <v>5779</v>
      </c>
    </row>
    <row r="28" spans="1:7" x14ac:dyDescent="0.25">
      <c r="A28" s="20" t="s">
        <v>71</v>
      </c>
      <c r="B28" s="21" t="s">
        <v>21</v>
      </c>
      <c r="C28" s="244" t="s">
        <v>56</v>
      </c>
      <c r="D28" s="245"/>
      <c r="E28" s="22">
        <v>3571</v>
      </c>
      <c r="F28" s="22">
        <v>3571</v>
      </c>
      <c r="G28" s="25">
        <v>3718</v>
      </c>
    </row>
    <row r="29" spans="1:7" x14ac:dyDescent="0.25">
      <c r="A29" s="20" t="s">
        <v>73</v>
      </c>
      <c r="B29" s="21" t="s">
        <v>21</v>
      </c>
      <c r="C29" s="244" t="s">
        <v>59</v>
      </c>
      <c r="D29" s="245"/>
      <c r="E29" s="22">
        <v>12</v>
      </c>
      <c r="F29" s="22">
        <v>12</v>
      </c>
      <c r="G29" s="25">
        <v>12</v>
      </c>
    </row>
    <row r="30" spans="1:7" x14ac:dyDescent="0.25">
      <c r="A30" s="224" t="s">
        <v>128</v>
      </c>
      <c r="B30" s="21" t="s">
        <v>18</v>
      </c>
      <c r="C30" s="244" t="s">
        <v>56</v>
      </c>
      <c r="D30" s="245"/>
      <c r="E30" s="22">
        <v>267</v>
      </c>
      <c r="F30" s="22">
        <v>456</v>
      </c>
      <c r="G30" s="25">
        <v>500</v>
      </c>
    </row>
    <row r="31" spans="1:7" x14ac:dyDescent="0.25">
      <c r="A31" s="224" t="s">
        <v>129</v>
      </c>
      <c r="B31" s="21" t="s">
        <v>18</v>
      </c>
      <c r="C31" s="244" t="s">
        <v>60</v>
      </c>
      <c r="D31" s="245"/>
      <c r="E31" s="22">
        <v>1.5</v>
      </c>
      <c r="F31" s="22">
        <v>1.5</v>
      </c>
      <c r="G31" s="25">
        <v>1.5</v>
      </c>
    </row>
    <row r="32" spans="1:7" x14ac:dyDescent="0.25">
      <c r="A32" s="224" t="s">
        <v>130</v>
      </c>
      <c r="B32" s="21" t="s">
        <v>18</v>
      </c>
      <c r="C32" s="244" t="s">
        <v>22</v>
      </c>
      <c r="D32" s="245"/>
      <c r="E32" s="22">
        <v>0.05</v>
      </c>
      <c r="F32" s="22">
        <v>0.05</v>
      </c>
      <c r="G32" s="25">
        <v>0.05</v>
      </c>
    </row>
    <row r="33" spans="1:8" x14ac:dyDescent="0.25">
      <c r="A33" s="33"/>
      <c r="B33" s="7"/>
      <c r="C33" s="32"/>
      <c r="D33" s="32"/>
      <c r="E33" s="31"/>
      <c r="F33" s="31"/>
      <c r="G33" s="34"/>
      <c r="H33" s="4"/>
    </row>
    <row r="34" spans="1:8" x14ac:dyDescent="0.25">
      <c r="A34" s="16" t="s">
        <v>94</v>
      </c>
      <c r="B34" s="13" t="s">
        <v>51</v>
      </c>
      <c r="C34" s="241" t="s">
        <v>48</v>
      </c>
      <c r="D34" s="242"/>
      <c r="E34" s="14">
        <v>2015</v>
      </c>
      <c r="F34" s="15">
        <v>2016</v>
      </c>
      <c r="G34" s="15">
        <v>2017</v>
      </c>
    </row>
    <row r="35" spans="1:8" x14ac:dyDescent="0.25">
      <c r="A35" s="20" t="s">
        <v>74</v>
      </c>
      <c r="B35" s="21" t="s">
        <v>23</v>
      </c>
      <c r="C35" s="244" t="s">
        <v>56</v>
      </c>
      <c r="D35" s="245"/>
      <c r="E35" s="22">
        <v>106</v>
      </c>
      <c r="F35" s="22">
        <v>84</v>
      </c>
      <c r="G35" s="25">
        <v>97</v>
      </c>
    </row>
    <row r="36" spans="1:8" x14ac:dyDescent="0.25">
      <c r="A36" s="225" t="s">
        <v>131</v>
      </c>
      <c r="B36" s="55" t="s">
        <v>23</v>
      </c>
      <c r="C36" s="255" t="s">
        <v>56</v>
      </c>
      <c r="D36" s="256"/>
      <c r="E36" s="56">
        <v>47</v>
      </c>
      <c r="F36" s="56">
        <f>39+8+4</f>
        <v>51</v>
      </c>
      <c r="G36" s="41">
        <v>48</v>
      </c>
    </row>
    <row r="37" spans="1:8" x14ac:dyDescent="0.25">
      <c r="A37" s="226" t="s">
        <v>132</v>
      </c>
      <c r="B37" s="38" t="s">
        <v>23</v>
      </c>
      <c r="C37" s="246" t="s">
        <v>56</v>
      </c>
      <c r="D37" s="247"/>
      <c r="E37" s="47">
        <v>31</v>
      </c>
      <c r="F37" s="51">
        <v>39</v>
      </c>
      <c r="G37" s="39">
        <v>24</v>
      </c>
    </row>
    <row r="38" spans="1:8" x14ac:dyDescent="0.25">
      <c r="A38" s="227" t="s">
        <v>133</v>
      </c>
      <c r="B38" s="38" t="s">
        <v>23</v>
      </c>
      <c r="C38" s="246" t="s">
        <v>56</v>
      </c>
      <c r="D38" s="247"/>
      <c r="E38" s="52">
        <v>5</v>
      </c>
      <c r="F38" s="50">
        <v>8</v>
      </c>
      <c r="G38" s="39">
        <v>6</v>
      </c>
    </row>
    <row r="39" spans="1:8" x14ac:dyDescent="0.25">
      <c r="A39" s="227" t="s">
        <v>134</v>
      </c>
      <c r="B39" s="38" t="s">
        <v>23</v>
      </c>
      <c r="C39" s="246" t="s">
        <v>56</v>
      </c>
      <c r="D39" s="247"/>
      <c r="E39" s="47">
        <v>1</v>
      </c>
      <c r="F39" s="22" t="s">
        <v>19</v>
      </c>
      <c r="G39" s="214" t="s">
        <v>19</v>
      </c>
    </row>
    <row r="40" spans="1:8" x14ac:dyDescent="0.25">
      <c r="A40" s="228" t="s">
        <v>135</v>
      </c>
      <c r="B40" s="40" t="s">
        <v>23</v>
      </c>
      <c r="C40" s="246" t="s">
        <v>56</v>
      </c>
      <c r="D40" s="247"/>
      <c r="E40" s="52">
        <v>10</v>
      </c>
      <c r="F40" s="50">
        <v>4</v>
      </c>
      <c r="G40" s="39">
        <v>15</v>
      </c>
    </row>
    <row r="41" spans="1:8" x14ac:dyDescent="0.25">
      <c r="A41" s="229" t="s">
        <v>75</v>
      </c>
      <c r="B41" s="21" t="s">
        <v>49</v>
      </c>
      <c r="C41" s="244" t="s">
        <v>60</v>
      </c>
      <c r="D41" s="245"/>
      <c r="E41" s="22">
        <v>6.6</v>
      </c>
      <c r="F41" s="22">
        <v>5</v>
      </c>
      <c r="G41" s="25">
        <v>5.4</v>
      </c>
    </row>
    <row r="42" spans="1:8" x14ac:dyDescent="0.25">
      <c r="A42" s="228" t="s">
        <v>136</v>
      </c>
      <c r="B42" s="40" t="s">
        <v>49</v>
      </c>
      <c r="C42" s="248" t="s">
        <v>60</v>
      </c>
      <c r="D42" s="248"/>
      <c r="E42" s="52" t="s">
        <v>76</v>
      </c>
      <c r="F42" s="49" t="s">
        <v>77</v>
      </c>
      <c r="G42" s="41">
        <v>3</v>
      </c>
    </row>
    <row r="43" spans="1:8" x14ac:dyDescent="0.25">
      <c r="A43" s="226" t="s">
        <v>137</v>
      </c>
      <c r="B43" s="38" t="s">
        <v>50</v>
      </c>
      <c r="C43" s="249" t="s">
        <v>60</v>
      </c>
      <c r="D43" s="249"/>
      <c r="E43" s="47">
        <v>3.7</v>
      </c>
      <c r="F43" s="48">
        <v>1.7</v>
      </c>
      <c r="G43" s="41">
        <v>2.4</v>
      </c>
    </row>
    <row r="44" spans="1:8" x14ac:dyDescent="0.25">
      <c r="A44" s="224" t="s">
        <v>138</v>
      </c>
      <c r="B44" s="37" t="s">
        <v>3</v>
      </c>
      <c r="C44" s="250" t="s">
        <v>56</v>
      </c>
      <c r="D44" s="251"/>
      <c r="E44" s="36">
        <v>1500</v>
      </c>
      <c r="F44" s="30">
        <v>2800</v>
      </c>
      <c r="G44" s="215" t="s">
        <v>19</v>
      </c>
    </row>
    <row r="45" spans="1:8" x14ac:dyDescent="0.25">
      <c r="A45" s="228" t="s">
        <v>139</v>
      </c>
      <c r="B45" s="45" t="s">
        <v>3</v>
      </c>
      <c r="C45" s="257" t="s">
        <v>22</v>
      </c>
      <c r="D45" s="257"/>
      <c r="E45" s="42">
        <v>0.7</v>
      </c>
      <c r="F45" s="43">
        <v>0.04</v>
      </c>
      <c r="G45" s="216" t="s">
        <v>19</v>
      </c>
    </row>
    <row r="46" spans="1:8" x14ac:dyDescent="0.25">
      <c r="A46" s="234" t="s">
        <v>397</v>
      </c>
      <c r="B46" s="46" t="s">
        <v>23</v>
      </c>
      <c r="C46" s="258" t="s">
        <v>56</v>
      </c>
      <c r="D46" s="258"/>
      <c r="E46" s="22" t="s">
        <v>19</v>
      </c>
      <c r="F46" s="22" t="s">
        <v>19</v>
      </c>
      <c r="G46" s="221">
        <v>17500</v>
      </c>
    </row>
    <row r="47" spans="1:8" x14ac:dyDescent="0.25">
      <c r="A47" s="58"/>
      <c r="B47" s="59"/>
      <c r="C47" s="32"/>
      <c r="D47" s="32"/>
      <c r="E47" s="60"/>
      <c r="F47" s="31"/>
      <c r="G47" s="62"/>
      <c r="H47" s="4"/>
    </row>
    <row r="48" spans="1:8" x14ac:dyDescent="0.25">
      <c r="A48" s="57" t="s">
        <v>84</v>
      </c>
      <c r="B48" s="13" t="s">
        <v>51</v>
      </c>
      <c r="C48" s="241" t="s">
        <v>48</v>
      </c>
      <c r="D48" s="242"/>
      <c r="E48" s="14">
        <v>2015</v>
      </c>
      <c r="F48" s="15">
        <v>2016</v>
      </c>
      <c r="G48" s="15">
        <v>2017</v>
      </c>
    </row>
    <row r="49" spans="1:8" x14ac:dyDescent="0.25">
      <c r="A49" s="20" t="s">
        <v>78</v>
      </c>
      <c r="B49" s="21" t="s">
        <v>49</v>
      </c>
      <c r="C49" s="244" t="s">
        <v>60</v>
      </c>
      <c r="D49" s="245"/>
      <c r="E49" s="22">
        <v>1.8560000000000001</v>
      </c>
      <c r="F49" s="22">
        <v>2.2440000000000002</v>
      </c>
      <c r="G49" s="25">
        <v>2.7</v>
      </c>
    </row>
    <row r="50" spans="1:8" ht="25.5" x14ac:dyDescent="0.25">
      <c r="A50" s="20" t="s">
        <v>81</v>
      </c>
      <c r="B50" s="21" t="s">
        <v>49</v>
      </c>
      <c r="C50" s="244" t="s">
        <v>80</v>
      </c>
      <c r="D50" s="245"/>
      <c r="E50" s="22" t="s">
        <v>19</v>
      </c>
      <c r="F50" s="22">
        <v>5.0999999999999996</v>
      </c>
      <c r="G50" s="25">
        <v>174</v>
      </c>
    </row>
    <row r="51" spans="1:8" x14ac:dyDescent="0.25">
      <c r="A51" s="224" t="s">
        <v>140</v>
      </c>
      <c r="B51" s="21" t="s">
        <v>49</v>
      </c>
      <c r="C51" s="244" t="s">
        <v>80</v>
      </c>
      <c r="D51" s="245"/>
      <c r="E51" s="22">
        <v>500</v>
      </c>
      <c r="F51" s="22">
        <v>500</v>
      </c>
      <c r="G51" s="215" t="s">
        <v>19</v>
      </c>
    </row>
    <row r="52" spans="1:8" x14ac:dyDescent="0.25">
      <c r="A52" s="224" t="s">
        <v>141</v>
      </c>
      <c r="B52" s="21" t="s">
        <v>49</v>
      </c>
      <c r="C52" s="244" t="s">
        <v>79</v>
      </c>
      <c r="D52" s="245"/>
      <c r="E52" s="22">
        <v>5</v>
      </c>
      <c r="F52" s="22">
        <v>5</v>
      </c>
      <c r="G52" s="215" t="s">
        <v>19</v>
      </c>
    </row>
    <row r="53" spans="1:8" x14ac:dyDescent="0.25">
      <c r="A53" s="33"/>
      <c r="B53" s="7"/>
      <c r="C53" s="44"/>
      <c r="D53" s="44"/>
      <c r="E53" s="53"/>
      <c r="F53" s="53"/>
      <c r="G53" s="54"/>
      <c r="H53" s="4"/>
    </row>
    <row r="54" spans="1:8" x14ac:dyDescent="0.25">
      <c r="A54" s="57" t="s">
        <v>142</v>
      </c>
      <c r="B54" s="13" t="s">
        <v>51</v>
      </c>
      <c r="C54" s="241" t="s">
        <v>48</v>
      </c>
      <c r="D54" s="242"/>
      <c r="E54" s="14">
        <v>2015</v>
      </c>
      <c r="F54" s="61">
        <v>2016</v>
      </c>
      <c r="G54" s="15">
        <v>2017</v>
      </c>
    </row>
    <row r="55" spans="1:8" x14ac:dyDescent="0.25">
      <c r="A55" s="20" t="s">
        <v>85</v>
      </c>
      <c r="B55" s="21" t="s">
        <v>49</v>
      </c>
      <c r="C55" s="244" t="s">
        <v>80</v>
      </c>
      <c r="D55" s="245"/>
      <c r="E55" s="22">
        <v>273</v>
      </c>
      <c r="F55" s="22">
        <v>134</v>
      </c>
      <c r="G55" s="25">
        <v>190</v>
      </c>
    </row>
    <row r="56" spans="1:8" x14ac:dyDescent="0.25">
      <c r="A56" s="20" t="s">
        <v>86</v>
      </c>
      <c r="B56" s="21" t="s">
        <v>3</v>
      </c>
      <c r="C56" s="244" t="s">
        <v>80</v>
      </c>
      <c r="D56" s="245"/>
      <c r="E56" s="22">
        <v>406.8</v>
      </c>
      <c r="F56" s="22">
        <v>452</v>
      </c>
      <c r="G56" s="25">
        <v>542</v>
      </c>
    </row>
    <row r="57" spans="1:8" x14ac:dyDescent="0.25">
      <c r="A57" s="20" t="s">
        <v>87</v>
      </c>
      <c r="B57" s="21" t="s">
        <v>3</v>
      </c>
      <c r="C57" s="244" t="s">
        <v>60</v>
      </c>
      <c r="D57" s="245"/>
      <c r="E57" s="22">
        <v>0.98599999999999999</v>
      </c>
      <c r="F57" s="22">
        <v>1.5</v>
      </c>
      <c r="G57" s="25">
        <v>1.65</v>
      </c>
    </row>
    <row r="58" spans="1:8" x14ac:dyDescent="0.25">
      <c r="A58" s="224" t="s">
        <v>143</v>
      </c>
      <c r="B58" s="21" t="s">
        <v>83</v>
      </c>
      <c r="C58" s="244" t="s">
        <v>80</v>
      </c>
      <c r="D58" s="245"/>
      <c r="E58" s="22">
        <v>315</v>
      </c>
      <c r="F58" s="22">
        <v>495</v>
      </c>
      <c r="G58" s="215" t="s">
        <v>19</v>
      </c>
    </row>
    <row r="59" spans="1:8" x14ac:dyDescent="0.25">
      <c r="A59" s="20" t="s">
        <v>88</v>
      </c>
      <c r="B59" s="21" t="s">
        <v>24</v>
      </c>
      <c r="C59" s="244" t="s">
        <v>80</v>
      </c>
      <c r="D59" s="245"/>
      <c r="E59" s="22">
        <v>40.020000000000003</v>
      </c>
      <c r="F59" s="22">
        <v>59.74</v>
      </c>
      <c r="G59" s="25">
        <v>98.944659999999999</v>
      </c>
    </row>
    <row r="60" spans="1:8" x14ac:dyDescent="0.25">
      <c r="A60" s="20" t="s">
        <v>89</v>
      </c>
      <c r="B60" s="21" t="s">
        <v>24</v>
      </c>
      <c r="C60" s="244" t="s">
        <v>56</v>
      </c>
      <c r="D60" s="245"/>
      <c r="E60" s="22">
        <v>41</v>
      </c>
      <c r="F60" s="22">
        <v>54</v>
      </c>
      <c r="G60" s="25">
        <v>56</v>
      </c>
    </row>
    <row r="61" spans="1:8" x14ac:dyDescent="0.25">
      <c r="A61" s="20" t="s">
        <v>90</v>
      </c>
      <c r="B61" s="21" t="s">
        <v>25</v>
      </c>
      <c r="C61" s="244" t="s">
        <v>60</v>
      </c>
      <c r="D61" s="245"/>
      <c r="E61" s="22">
        <v>0.32</v>
      </c>
      <c r="F61" s="22">
        <v>13</v>
      </c>
      <c r="G61" s="25">
        <v>18</v>
      </c>
    </row>
    <row r="62" spans="1:8" x14ac:dyDescent="0.25">
      <c r="A62" s="20" t="s">
        <v>91</v>
      </c>
      <c r="B62" s="21" t="s">
        <v>25</v>
      </c>
      <c r="C62" s="244" t="s">
        <v>60</v>
      </c>
      <c r="D62" s="245"/>
      <c r="E62" s="22" t="s">
        <v>19</v>
      </c>
      <c r="F62" s="22">
        <v>0.75900000000000001</v>
      </c>
      <c r="G62" s="25">
        <v>1.1000000000000001</v>
      </c>
    </row>
    <row r="63" spans="1:8" x14ac:dyDescent="0.25">
      <c r="A63" s="20" t="s">
        <v>92</v>
      </c>
      <c r="B63" s="21" t="s">
        <v>25</v>
      </c>
      <c r="C63" s="244" t="s">
        <v>80</v>
      </c>
      <c r="D63" s="245"/>
      <c r="E63" s="22" t="s">
        <v>19</v>
      </c>
      <c r="F63" s="22">
        <v>493</v>
      </c>
      <c r="G63" s="25">
        <v>722</v>
      </c>
    </row>
    <row r="64" spans="1:8" x14ac:dyDescent="0.25">
      <c r="A64" s="224" t="s">
        <v>145</v>
      </c>
      <c r="B64" s="21" t="s">
        <v>25</v>
      </c>
      <c r="C64" s="244" t="s">
        <v>80</v>
      </c>
      <c r="D64" s="245"/>
      <c r="E64" s="22">
        <v>23</v>
      </c>
      <c r="F64" s="217" t="s">
        <v>19</v>
      </c>
      <c r="G64" s="215" t="s">
        <v>19</v>
      </c>
    </row>
    <row r="65" spans="1:7" x14ac:dyDescent="0.25">
      <c r="A65" s="20" t="s">
        <v>144</v>
      </c>
      <c r="B65" s="21" t="s">
        <v>25</v>
      </c>
      <c r="C65" s="244" t="s">
        <v>80</v>
      </c>
      <c r="D65" s="245"/>
      <c r="E65" s="22" t="s">
        <v>19</v>
      </c>
      <c r="F65" s="22">
        <v>6</v>
      </c>
      <c r="G65" s="25">
        <v>27</v>
      </c>
    </row>
    <row r="66" spans="1:7" x14ac:dyDescent="0.25">
      <c r="A66" s="20" t="s">
        <v>146</v>
      </c>
      <c r="B66" s="64" t="s">
        <v>82</v>
      </c>
      <c r="C66" s="244" t="s">
        <v>80</v>
      </c>
      <c r="D66" s="245"/>
      <c r="E66" s="35">
        <v>9.6999999999999993</v>
      </c>
      <c r="F66" s="218" t="s">
        <v>19</v>
      </c>
      <c r="G66" s="219" t="s">
        <v>19</v>
      </c>
    </row>
    <row r="67" spans="1:7" x14ac:dyDescent="0.25">
      <c r="A67" s="235" t="s">
        <v>147</v>
      </c>
      <c r="B67" s="38" t="s">
        <v>82</v>
      </c>
      <c r="C67" s="246" t="s">
        <v>80</v>
      </c>
      <c r="D67" s="247"/>
      <c r="E67" s="49">
        <v>4.7</v>
      </c>
      <c r="F67" s="220" t="s">
        <v>19</v>
      </c>
      <c r="G67" s="237" t="s">
        <v>19</v>
      </c>
    </row>
    <row r="68" spans="1:7" x14ac:dyDescent="0.25">
      <c r="A68" s="58"/>
      <c r="B68" s="65"/>
      <c r="C68" s="66"/>
      <c r="D68" s="66"/>
      <c r="E68" s="67"/>
      <c r="F68" s="68"/>
      <c r="G68" s="69"/>
    </row>
    <row r="69" spans="1:7" x14ac:dyDescent="0.25">
      <c r="A69" s="57" t="s">
        <v>95</v>
      </c>
      <c r="B69" s="13" t="s">
        <v>51</v>
      </c>
      <c r="C69" s="76" t="s">
        <v>48</v>
      </c>
      <c r="D69" s="76" t="s">
        <v>93</v>
      </c>
      <c r="E69" s="61">
        <v>2015</v>
      </c>
      <c r="F69" s="61">
        <v>2016</v>
      </c>
      <c r="G69" s="70">
        <v>2017</v>
      </c>
    </row>
    <row r="70" spans="1:7" x14ac:dyDescent="0.25">
      <c r="A70" s="20" t="s">
        <v>98</v>
      </c>
      <c r="B70" s="21" t="s">
        <v>50</v>
      </c>
      <c r="C70" s="21" t="s">
        <v>60</v>
      </c>
      <c r="D70" s="21" t="s">
        <v>26</v>
      </c>
      <c r="E70" s="72">
        <v>6.5</v>
      </c>
      <c r="F70" s="73">
        <v>6.5</v>
      </c>
      <c r="G70" s="77">
        <v>6.63</v>
      </c>
    </row>
    <row r="71" spans="1:7" ht="51" x14ac:dyDescent="0.25">
      <c r="A71" s="20" t="s">
        <v>99</v>
      </c>
      <c r="B71" s="21" t="s">
        <v>18</v>
      </c>
      <c r="C71" s="21" t="s">
        <v>22</v>
      </c>
      <c r="D71" s="75" t="s">
        <v>96</v>
      </c>
      <c r="E71" s="74">
        <v>0.55000000000000004</v>
      </c>
      <c r="F71" s="74">
        <v>0.6</v>
      </c>
      <c r="G71" s="78">
        <v>0.61</v>
      </c>
    </row>
    <row r="72" spans="1:7" ht="27" x14ac:dyDescent="0.25">
      <c r="A72" s="20" t="s">
        <v>100</v>
      </c>
      <c r="B72" s="21" t="s">
        <v>50</v>
      </c>
      <c r="C72" s="21" t="s">
        <v>58</v>
      </c>
      <c r="D72" s="21" t="s">
        <v>26</v>
      </c>
      <c r="E72" s="24">
        <v>40</v>
      </c>
      <c r="F72" s="22">
        <v>41</v>
      </c>
      <c r="G72" s="25">
        <v>43</v>
      </c>
    </row>
    <row r="73" spans="1:7" x14ac:dyDescent="0.25">
      <c r="A73" s="20" t="s">
        <v>101</v>
      </c>
      <c r="B73" s="21" t="s">
        <v>18</v>
      </c>
      <c r="C73" s="21" t="s">
        <v>22</v>
      </c>
      <c r="D73" s="21" t="s">
        <v>27</v>
      </c>
      <c r="E73" s="74">
        <v>0.62</v>
      </c>
      <c r="F73" s="74">
        <v>0.61</v>
      </c>
      <c r="G73" s="78">
        <v>0.65</v>
      </c>
    </row>
    <row r="74" spans="1:7" x14ac:dyDescent="0.25">
      <c r="A74" s="20" t="s">
        <v>102</v>
      </c>
      <c r="B74" s="21" t="s">
        <v>18</v>
      </c>
      <c r="C74" s="21" t="s">
        <v>22</v>
      </c>
      <c r="D74" s="21" t="s">
        <v>28</v>
      </c>
      <c r="E74" s="74">
        <v>0.32</v>
      </c>
      <c r="F74" s="74">
        <v>0.32</v>
      </c>
      <c r="G74" s="78">
        <v>0.35</v>
      </c>
    </row>
    <row r="75" spans="1:7" x14ac:dyDescent="0.25">
      <c r="A75" s="20" t="s">
        <v>103</v>
      </c>
      <c r="B75" s="21" t="s">
        <v>18</v>
      </c>
      <c r="C75" s="21" t="s">
        <v>22</v>
      </c>
      <c r="D75" s="21" t="s">
        <v>29</v>
      </c>
      <c r="E75" s="74">
        <v>0.76</v>
      </c>
      <c r="F75" s="74">
        <v>0.83</v>
      </c>
      <c r="G75" s="78">
        <v>0.77</v>
      </c>
    </row>
    <row r="76" spans="1:7" x14ac:dyDescent="0.25">
      <c r="A76" s="20" t="s">
        <v>104</v>
      </c>
      <c r="B76" s="21" t="s">
        <v>50</v>
      </c>
      <c r="C76" s="21" t="s">
        <v>22</v>
      </c>
      <c r="D76" s="79">
        <v>1</v>
      </c>
      <c r="E76" s="24" t="s">
        <v>19</v>
      </c>
      <c r="F76" s="74">
        <v>0.8</v>
      </c>
      <c r="G76" s="78">
        <v>0.85</v>
      </c>
    </row>
    <row r="77" spans="1:7" x14ac:dyDescent="0.25">
      <c r="A77" s="20" t="s">
        <v>105</v>
      </c>
      <c r="B77" s="21" t="s">
        <v>50</v>
      </c>
      <c r="C77" s="21" t="s">
        <v>56</v>
      </c>
      <c r="D77" s="21" t="s">
        <v>26</v>
      </c>
      <c r="E77" s="24" t="s">
        <v>19</v>
      </c>
      <c r="F77" s="24">
        <v>4</v>
      </c>
      <c r="G77" s="81">
        <v>0</v>
      </c>
    </row>
    <row r="78" spans="1:7" x14ac:dyDescent="0.25">
      <c r="A78" s="20" t="s">
        <v>106</v>
      </c>
      <c r="B78" s="21" t="s">
        <v>50</v>
      </c>
      <c r="C78" s="21" t="s">
        <v>22</v>
      </c>
      <c r="D78" s="21">
        <v>1</v>
      </c>
      <c r="E78" s="24" t="s">
        <v>19</v>
      </c>
      <c r="F78" s="24" t="s">
        <v>19</v>
      </c>
      <c r="G78" s="78">
        <v>0.59</v>
      </c>
    </row>
    <row r="79" spans="1:7" ht="25.5" x14ac:dyDescent="0.25">
      <c r="A79" s="20" t="s">
        <v>107</v>
      </c>
      <c r="B79" s="21" t="s">
        <v>50</v>
      </c>
      <c r="C79" s="21" t="s">
        <v>22</v>
      </c>
      <c r="D79" s="21">
        <v>1</v>
      </c>
      <c r="E79" s="24" t="s">
        <v>19</v>
      </c>
      <c r="F79" s="24" t="s">
        <v>19</v>
      </c>
      <c r="G79" s="78">
        <v>0.86</v>
      </c>
    </row>
    <row r="80" spans="1:7" x14ac:dyDescent="0.25">
      <c r="A80" s="20" t="s">
        <v>108</v>
      </c>
      <c r="B80" s="21" t="s">
        <v>50</v>
      </c>
      <c r="C80" s="21" t="s">
        <v>22</v>
      </c>
      <c r="D80" s="21" t="s">
        <v>26</v>
      </c>
      <c r="E80" s="24" t="s">
        <v>19</v>
      </c>
      <c r="F80" s="24" t="s">
        <v>19</v>
      </c>
      <c r="G80" s="78">
        <v>6.25E-2</v>
      </c>
    </row>
    <row r="81" spans="1:7" x14ac:dyDescent="0.25">
      <c r="A81" s="20" t="s">
        <v>109</v>
      </c>
      <c r="B81" s="21" t="s">
        <v>50</v>
      </c>
      <c r="C81" s="21" t="s">
        <v>56</v>
      </c>
      <c r="D81" s="21" t="s">
        <v>26</v>
      </c>
      <c r="E81" s="80">
        <v>0</v>
      </c>
      <c r="F81" s="24">
        <v>0</v>
      </c>
      <c r="G81" s="81">
        <v>0</v>
      </c>
    </row>
    <row r="82" spans="1:7" x14ac:dyDescent="0.25">
      <c r="A82" s="20" t="s">
        <v>110</v>
      </c>
      <c r="B82" s="21" t="s">
        <v>50</v>
      </c>
      <c r="C82" s="21" t="s">
        <v>56</v>
      </c>
      <c r="D82" s="21" t="s">
        <v>97</v>
      </c>
      <c r="E82" s="80">
        <v>4</v>
      </c>
      <c r="F82" s="24">
        <v>7</v>
      </c>
      <c r="G82" s="81">
        <v>1</v>
      </c>
    </row>
    <row r="83" spans="1:7" x14ac:dyDescent="0.25">
      <c r="A83" s="20" t="s">
        <v>111</v>
      </c>
      <c r="B83" s="21" t="s">
        <v>50</v>
      </c>
      <c r="C83" s="21" t="s">
        <v>56</v>
      </c>
      <c r="D83" s="21" t="s">
        <v>97</v>
      </c>
      <c r="E83" s="80">
        <v>9</v>
      </c>
      <c r="F83" s="24">
        <v>3</v>
      </c>
      <c r="G83" s="81">
        <v>1</v>
      </c>
    </row>
    <row r="84" spans="1:7" x14ac:dyDescent="0.25">
      <c r="A84" s="3"/>
      <c r="B84" s="32"/>
      <c r="C84" s="32"/>
      <c r="D84" s="32"/>
      <c r="E84" s="71"/>
      <c r="F84" s="54"/>
      <c r="G84" s="54"/>
    </row>
    <row r="85" spans="1:7" ht="29.25" x14ac:dyDescent="0.25">
      <c r="A85" s="97" t="s">
        <v>116</v>
      </c>
      <c r="B85" s="13" t="s">
        <v>51</v>
      </c>
      <c r="C85" s="243" t="s">
        <v>48</v>
      </c>
      <c r="D85" s="243"/>
      <c r="E85" s="61">
        <v>2015</v>
      </c>
      <c r="F85" s="63">
        <v>2016</v>
      </c>
      <c r="G85" s="61">
        <v>2017</v>
      </c>
    </row>
    <row r="86" spans="1:7" x14ac:dyDescent="0.25">
      <c r="A86" s="20" t="s">
        <v>115</v>
      </c>
      <c r="B86" s="21" t="s">
        <v>49</v>
      </c>
      <c r="C86" s="244" t="s">
        <v>22</v>
      </c>
      <c r="D86" s="245"/>
      <c r="E86" s="74">
        <v>0.59699999999999998</v>
      </c>
      <c r="F86" s="74">
        <v>0.59899999999999998</v>
      </c>
      <c r="G86" s="78">
        <v>0.6</v>
      </c>
    </row>
    <row r="87" spans="1:7" x14ac:dyDescent="0.25">
      <c r="A87" s="230" t="s">
        <v>148</v>
      </c>
      <c r="B87" s="83" t="s">
        <v>49</v>
      </c>
      <c r="C87" s="246" t="s">
        <v>22</v>
      </c>
      <c r="D87" s="247"/>
      <c r="E87" s="84">
        <v>0.105</v>
      </c>
      <c r="F87" s="94">
        <v>0.11600000000000001</v>
      </c>
      <c r="G87" s="87">
        <v>0.123</v>
      </c>
    </row>
    <row r="88" spans="1:7" x14ac:dyDescent="0.25">
      <c r="A88" s="230" t="s">
        <v>149</v>
      </c>
      <c r="B88" s="83" t="s">
        <v>49</v>
      </c>
      <c r="C88" s="246" t="s">
        <v>22</v>
      </c>
      <c r="D88" s="247"/>
      <c r="E88" s="84">
        <v>0.11600000000000001</v>
      </c>
      <c r="F88" s="94">
        <v>0.247</v>
      </c>
      <c r="G88" s="87">
        <v>0.247</v>
      </c>
    </row>
    <row r="89" spans="1:7" x14ac:dyDescent="0.25">
      <c r="A89" s="20" t="s">
        <v>117</v>
      </c>
      <c r="B89" s="21" t="s">
        <v>113</v>
      </c>
      <c r="C89" s="244" t="s">
        <v>56</v>
      </c>
      <c r="D89" s="245"/>
      <c r="E89" s="80">
        <v>18</v>
      </c>
      <c r="F89" s="22">
        <v>18</v>
      </c>
      <c r="G89" s="88">
        <v>19</v>
      </c>
    </row>
    <row r="90" spans="1:7" x14ac:dyDescent="0.25">
      <c r="A90" s="20" t="s">
        <v>118</v>
      </c>
      <c r="B90" s="21" t="s">
        <v>113</v>
      </c>
      <c r="C90" s="244" t="s">
        <v>38</v>
      </c>
      <c r="D90" s="245"/>
      <c r="E90" s="85">
        <v>3.5</v>
      </c>
      <c r="F90" s="95">
        <v>3.4</v>
      </c>
      <c r="G90" s="89">
        <v>4</v>
      </c>
    </row>
    <row r="91" spans="1:7" x14ac:dyDescent="0.25">
      <c r="A91" s="82" t="s">
        <v>119</v>
      </c>
      <c r="B91" s="83" t="s">
        <v>113</v>
      </c>
      <c r="C91" s="246" t="s">
        <v>56</v>
      </c>
      <c r="D91" s="247"/>
      <c r="E91" s="86">
        <v>120000</v>
      </c>
      <c r="F91" s="86">
        <v>150000</v>
      </c>
      <c r="G91" s="90">
        <v>150000</v>
      </c>
    </row>
    <row r="92" spans="1:7" x14ac:dyDescent="0.25">
      <c r="A92" s="20" t="s">
        <v>120</v>
      </c>
      <c r="B92" s="21" t="s">
        <v>18</v>
      </c>
      <c r="C92" s="244" t="s">
        <v>56</v>
      </c>
      <c r="D92" s="245"/>
      <c r="E92" s="22">
        <v>80000</v>
      </c>
      <c r="F92" s="22">
        <v>85000</v>
      </c>
      <c r="G92" s="25">
        <v>92000</v>
      </c>
    </row>
    <row r="93" spans="1:7" x14ac:dyDescent="0.25">
      <c r="A93" s="20" t="s">
        <v>120</v>
      </c>
      <c r="B93" s="21" t="s">
        <v>114</v>
      </c>
      <c r="C93" s="244" t="s">
        <v>56</v>
      </c>
      <c r="D93" s="245"/>
      <c r="E93" s="24" t="s">
        <v>19</v>
      </c>
      <c r="F93" s="24" t="s">
        <v>19</v>
      </c>
      <c r="G93" s="88">
        <v>195683</v>
      </c>
    </row>
    <row r="94" spans="1:7" x14ac:dyDescent="0.25">
      <c r="A94" s="231" t="s">
        <v>120</v>
      </c>
      <c r="B94" s="46" t="s">
        <v>39</v>
      </c>
      <c r="C94" s="244" t="s">
        <v>56</v>
      </c>
      <c r="D94" s="245"/>
      <c r="E94" s="222" t="s">
        <v>19</v>
      </c>
      <c r="F94" s="222" t="s">
        <v>19</v>
      </c>
      <c r="G94" s="25">
        <v>20645</v>
      </c>
    </row>
    <row r="95" spans="1:7" x14ac:dyDescent="0.25">
      <c r="A95" s="20" t="s">
        <v>121</v>
      </c>
      <c r="B95" s="21" t="s">
        <v>18</v>
      </c>
      <c r="C95" s="244" t="s">
        <v>56</v>
      </c>
      <c r="D95" s="245"/>
      <c r="E95" s="22">
        <v>260000</v>
      </c>
      <c r="F95" s="22">
        <v>240000</v>
      </c>
      <c r="G95" s="25">
        <v>245000</v>
      </c>
    </row>
    <row r="96" spans="1:7" x14ac:dyDescent="0.25">
      <c r="A96" s="20" t="s">
        <v>122</v>
      </c>
      <c r="B96" s="21" t="s">
        <v>114</v>
      </c>
      <c r="C96" s="244" t="s">
        <v>56</v>
      </c>
      <c r="D96" s="245"/>
      <c r="E96" s="24" t="s">
        <v>19</v>
      </c>
      <c r="F96" s="24" t="s">
        <v>19</v>
      </c>
      <c r="G96" s="88">
        <v>183844</v>
      </c>
    </row>
    <row r="97" spans="1:8" x14ac:dyDescent="0.25">
      <c r="A97" s="224" t="s">
        <v>152</v>
      </c>
      <c r="B97" s="46" t="s">
        <v>39</v>
      </c>
      <c r="C97" s="244" t="s">
        <v>56</v>
      </c>
      <c r="D97" s="245"/>
      <c r="E97" s="24" t="s">
        <v>19</v>
      </c>
      <c r="F97" s="24" t="s">
        <v>19</v>
      </c>
      <c r="G97" s="25">
        <v>23163</v>
      </c>
    </row>
    <row r="98" spans="1:8" x14ac:dyDescent="0.25">
      <c r="A98" s="224" t="s">
        <v>153</v>
      </c>
      <c r="B98" s="46" t="s">
        <v>39</v>
      </c>
      <c r="C98" s="244" t="s">
        <v>56</v>
      </c>
      <c r="D98" s="245"/>
      <c r="E98" s="24" t="s">
        <v>19</v>
      </c>
      <c r="F98" s="24" t="s">
        <v>19</v>
      </c>
      <c r="G98" s="25">
        <v>11151</v>
      </c>
    </row>
    <row r="99" spans="1:8" x14ac:dyDescent="0.25">
      <c r="A99" s="20" t="s">
        <v>398</v>
      </c>
      <c r="B99" s="46" t="s">
        <v>39</v>
      </c>
      <c r="C99" s="244" t="s">
        <v>22</v>
      </c>
      <c r="D99" s="245"/>
      <c r="E99" s="24" t="s">
        <v>19</v>
      </c>
      <c r="F99" s="24" t="s">
        <v>19</v>
      </c>
      <c r="G99" s="78">
        <v>0.21</v>
      </c>
    </row>
    <row r="100" spans="1:8" x14ac:dyDescent="0.25">
      <c r="A100" s="20" t="s">
        <v>150</v>
      </c>
      <c r="B100" s="46" t="s">
        <v>39</v>
      </c>
      <c r="C100" s="244" t="s">
        <v>56</v>
      </c>
      <c r="D100" s="245"/>
      <c r="E100" s="24" t="s">
        <v>19</v>
      </c>
      <c r="F100" s="24" t="s">
        <v>19</v>
      </c>
      <c r="G100" s="223">
        <v>13118</v>
      </c>
    </row>
    <row r="101" spans="1:8" x14ac:dyDescent="0.25">
      <c r="A101" s="224" t="s">
        <v>151</v>
      </c>
      <c r="B101" s="46" t="s">
        <v>39</v>
      </c>
      <c r="C101" s="244" t="s">
        <v>80</v>
      </c>
      <c r="D101" s="245"/>
      <c r="E101" s="24" t="s">
        <v>19</v>
      </c>
      <c r="F101" s="24" t="s">
        <v>19</v>
      </c>
      <c r="G101" s="91">
        <v>220</v>
      </c>
    </row>
    <row r="102" spans="1:8" s="5" customFormat="1" ht="25.5" x14ac:dyDescent="0.25">
      <c r="A102" s="20" t="s">
        <v>154</v>
      </c>
      <c r="B102" s="21" t="s">
        <v>114</v>
      </c>
      <c r="C102" s="244" t="s">
        <v>56</v>
      </c>
      <c r="D102" s="245"/>
      <c r="E102" s="24" t="s">
        <v>19</v>
      </c>
      <c r="F102" s="24" t="s">
        <v>19</v>
      </c>
      <c r="G102" s="91">
        <v>9</v>
      </c>
    </row>
    <row r="103" spans="1:8" ht="25.5" x14ac:dyDescent="0.25">
      <c r="A103" s="224" t="s">
        <v>155</v>
      </c>
      <c r="B103" s="21" t="s">
        <v>114</v>
      </c>
      <c r="C103" s="244" t="s">
        <v>60</v>
      </c>
      <c r="D103" s="245"/>
      <c r="E103" s="24" t="s">
        <v>19</v>
      </c>
      <c r="F103" s="24" t="s">
        <v>19</v>
      </c>
      <c r="G103" s="89">
        <v>1.6</v>
      </c>
    </row>
    <row r="104" spans="1:8" x14ac:dyDescent="0.25">
      <c r="A104" s="20" t="s">
        <v>399</v>
      </c>
      <c r="B104" s="21" t="s">
        <v>114</v>
      </c>
      <c r="C104" s="244" t="s">
        <v>60</v>
      </c>
      <c r="D104" s="245"/>
      <c r="E104" s="24" t="s">
        <v>19</v>
      </c>
      <c r="F104" s="24" t="s">
        <v>19</v>
      </c>
      <c r="G104" s="92">
        <v>1.26</v>
      </c>
    </row>
    <row r="105" spans="1:8" x14ac:dyDescent="0.25">
      <c r="A105" s="20" t="s">
        <v>400</v>
      </c>
      <c r="B105" s="21" t="s">
        <v>114</v>
      </c>
      <c r="C105" s="244" t="s">
        <v>80</v>
      </c>
      <c r="D105" s="245"/>
      <c r="E105" s="24" t="s">
        <v>19</v>
      </c>
      <c r="F105" s="24" t="s">
        <v>19</v>
      </c>
      <c r="G105" s="92">
        <v>80.5</v>
      </c>
    </row>
    <row r="106" spans="1:8" x14ac:dyDescent="0.25">
      <c r="A106" s="224" t="s">
        <v>156</v>
      </c>
      <c r="B106" s="21" t="s">
        <v>114</v>
      </c>
      <c r="C106" s="244" t="s">
        <v>56</v>
      </c>
      <c r="D106" s="245"/>
      <c r="E106" s="24" t="s">
        <v>19</v>
      </c>
      <c r="F106" s="24" t="s">
        <v>19</v>
      </c>
      <c r="G106" s="93">
        <v>4</v>
      </c>
    </row>
    <row r="107" spans="1:8" x14ac:dyDescent="0.25">
      <c r="A107" s="224" t="s">
        <v>157</v>
      </c>
      <c r="B107" s="21" t="s">
        <v>114</v>
      </c>
      <c r="C107" s="244" t="s">
        <v>80</v>
      </c>
      <c r="D107" s="245"/>
      <c r="E107" s="24" t="s">
        <v>19</v>
      </c>
      <c r="F107" s="24" t="s">
        <v>19</v>
      </c>
      <c r="G107" s="93">
        <v>240</v>
      </c>
    </row>
    <row r="108" spans="1:8" x14ac:dyDescent="0.25">
      <c r="A108" s="3"/>
      <c r="B108" s="32"/>
      <c r="C108" s="32"/>
      <c r="D108" s="32"/>
      <c r="E108" s="54"/>
      <c r="F108" s="54"/>
      <c r="G108" s="96"/>
      <c r="H108" s="4"/>
    </row>
    <row r="109" spans="1:8" x14ac:dyDescent="0.25">
      <c r="A109" s="97" t="s">
        <v>125</v>
      </c>
      <c r="B109" s="13" t="s">
        <v>51</v>
      </c>
      <c r="C109" s="243" t="s">
        <v>48</v>
      </c>
      <c r="D109" s="243"/>
      <c r="E109" s="61">
        <v>2015</v>
      </c>
      <c r="F109" s="63">
        <v>2016</v>
      </c>
      <c r="G109" s="61">
        <v>2017</v>
      </c>
    </row>
    <row r="110" spans="1:8" x14ac:dyDescent="0.25">
      <c r="A110" s="20" t="s">
        <v>123</v>
      </c>
      <c r="B110" s="21" t="s">
        <v>39</v>
      </c>
      <c r="C110" s="244" t="s">
        <v>80</v>
      </c>
      <c r="D110" s="245"/>
      <c r="E110" s="24" t="s">
        <v>19</v>
      </c>
      <c r="F110" s="24" t="s">
        <v>19</v>
      </c>
      <c r="G110" s="88">
        <v>265.5</v>
      </c>
    </row>
    <row r="111" spans="1:8" x14ac:dyDescent="0.25">
      <c r="A111" s="20" t="s">
        <v>124</v>
      </c>
      <c r="B111" s="21" t="s">
        <v>18</v>
      </c>
      <c r="C111" s="244" t="s">
        <v>56</v>
      </c>
      <c r="D111" s="245"/>
      <c r="E111" s="22">
        <v>24088</v>
      </c>
      <c r="F111" s="22">
        <v>19341</v>
      </c>
      <c r="G111" s="25">
        <v>19664</v>
      </c>
    </row>
    <row r="112" spans="1:8" x14ac:dyDescent="0.25">
      <c r="A112" s="20" t="s">
        <v>160</v>
      </c>
      <c r="B112" s="21" t="s">
        <v>49</v>
      </c>
      <c r="C112" s="244" t="s">
        <v>60</v>
      </c>
      <c r="D112" s="245"/>
      <c r="E112" s="95">
        <v>16</v>
      </c>
      <c r="F112" s="95">
        <v>16.5</v>
      </c>
      <c r="G112" s="89">
        <v>15.7</v>
      </c>
    </row>
    <row r="113" spans="1:8" x14ac:dyDescent="0.25">
      <c r="A113" s="20" t="s">
        <v>160</v>
      </c>
      <c r="B113" s="21" t="s">
        <v>39</v>
      </c>
      <c r="C113" s="244" t="s">
        <v>80</v>
      </c>
      <c r="D113" s="245"/>
      <c r="E113" s="24" t="s">
        <v>19</v>
      </c>
      <c r="F113" s="24" t="s">
        <v>19</v>
      </c>
      <c r="G113" s="88">
        <v>65.3</v>
      </c>
    </row>
    <row r="114" spans="1:8" x14ac:dyDescent="0.25">
      <c r="A114" s="20" t="s">
        <v>158</v>
      </c>
      <c r="B114" s="21" t="s">
        <v>18</v>
      </c>
      <c r="C114" s="244" t="s">
        <v>56</v>
      </c>
      <c r="D114" s="245"/>
      <c r="E114" s="22">
        <v>100000</v>
      </c>
      <c r="F114" s="22">
        <v>100000</v>
      </c>
      <c r="G114" s="88">
        <v>100000</v>
      </c>
    </row>
    <row r="115" spans="1:8" x14ac:dyDescent="0.25">
      <c r="A115" s="20" t="s">
        <v>158</v>
      </c>
      <c r="B115" s="21" t="s">
        <v>39</v>
      </c>
      <c r="C115" s="244" t="s">
        <v>56</v>
      </c>
      <c r="D115" s="245"/>
      <c r="E115" s="24" t="s">
        <v>19</v>
      </c>
      <c r="F115" s="24" t="s">
        <v>19</v>
      </c>
      <c r="G115" s="25">
        <v>2629</v>
      </c>
    </row>
    <row r="116" spans="1:8" x14ac:dyDescent="0.25">
      <c r="A116" s="20" t="s">
        <v>159</v>
      </c>
      <c r="B116" s="21" t="s">
        <v>18</v>
      </c>
      <c r="C116" s="244" t="s">
        <v>56</v>
      </c>
      <c r="D116" s="245"/>
      <c r="E116" s="22">
        <v>50</v>
      </c>
      <c r="F116" s="22">
        <v>49</v>
      </c>
      <c r="G116" s="88">
        <v>49</v>
      </c>
    </row>
    <row r="117" spans="1:8" x14ac:dyDescent="0.25">
      <c r="A117" s="3"/>
      <c r="B117" s="32"/>
      <c r="C117" s="32"/>
      <c r="D117" s="32"/>
      <c r="E117" s="98"/>
      <c r="F117" s="98"/>
      <c r="G117" s="71"/>
      <c r="H117" s="4"/>
    </row>
    <row r="118" spans="1:8" x14ac:dyDescent="0.25">
      <c r="A118" s="99" t="s">
        <v>40</v>
      </c>
      <c r="B118" s="13" t="s">
        <v>51</v>
      </c>
      <c r="C118" s="243" t="s">
        <v>48</v>
      </c>
      <c r="D118" s="243"/>
      <c r="E118" s="61">
        <v>2015</v>
      </c>
      <c r="F118" s="61">
        <v>2016</v>
      </c>
      <c r="G118" s="61">
        <v>2017</v>
      </c>
    </row>
    <row r="119" spans="1:8" x14ac:dyDescent="0.25">
      <c r="A119" s="20" t="s">
        <v>401</v>
      </c>
      <c r="B119" s="21" t="s">
        <v>18</v>
      </c>
      <c r="C119" s="244" t="s">
        <v>80</v>
      </c>
      <c r="D119" s="245"/>
      <c r="E119" s="85">
        <v>1.9</v>
      </c>
      <c r="F119" s="95">
        <v>1.8</v>
      </c>
      <c r="G119" s="100">
        <v>9.5579999999999998</v>
      </c>
    </row>
    <row r="120" spans="1:8" x14ac:dyDescent="0.25">
      <c r="A120" s="20" t="s">
        <v>402</v>
      </c>
      <c r="B120" s="21" t="s">
        <v>18</v>
      </c>
      <c r="C120" s="244" t="s">
        <v>56</v>
      </c>
      <c r="D120" s="245"/>
      <c r="E120" s="22">
        <v>40</v>
      </c>
      <c r="F120" s="22">
        <v>38</v>
      </c>
      <c r="G120" s="88">
        <v>37</v>
      </c>
    </row>
    <row r="121" spans="1:8" x14ac:dyDescent="0.25">
      <c r="A121" s="232" t="s">
        <v>165</v>
      </c>
      <c r="B121" s="102" t="s">
        <v>18</v>
      </c>
      <c r="C121" s="259" t="s">
        <v>80</v>
      </c>
      <c r="D121" s="260"/>
      <c r="E121" s="209">
        <v>3.9564349999999999</v>
      </c>
      <c r="F121" s="209">
        <v>4.8398940000000001</v>
      </c>
      <c r="G121" s="210">
        <v>5.8967559999999999</v>
      </c>
    </row>
    <row r="122" spans="1:8" x14ac:dyDescent="0.25">
      <c r="A122" s="20" t="s">
        <v>161</v>
      </c>
      <c r="B122" s="21" t="s">
        <v>18</v>
      </c>
      <c r="C122" s="244" t="s">
        <v>56</v>
      </c>
      <c r="D122" s="245"/>
      <c r="E122" s="22">
        <v>44267</v>
      </c>
      <c r="F122" s="22">
        <v>47639</v>
      </c>
      <c r="G122" s="88">
        <v>30612</v>
      </c>
    </row>
    <row r="123" spans="1:8" x14ac:dyDescent="0.25">
      <c r="A123" s="20" t="s">
        <v>162</v>
      </c>
      <c r="B123" s="21" t="s">
        <v>18</v>
      </c>
      <c r="C123" s="244" t="s">
        <v>126</v>
      </c>
      <c r="D123" s="245"/>
      <c r="E123" s="95">
        <v>273</v>
      </c>
      <c r="F123" s="95">
        <v>282.57600000000002</v>
      </c>
      <c r="G123" s="89">
        <v>354.07499999999999</v>
      </c>
    </row>
    <row r="124" spans="1:8" x14ac:dyDescent="0.25">
      <c r="A124" s="101" t="s">
        <v>163</v>
      </c>
      <c r="B124" s="102" t="s">
        <v>18</v>
      </c>
      <c r="C124" s="244" t="s">
        <v>126</v>
      </c>
      <c r="D124" s="245"/>
      <c r="E124" s="209">
        <v>238.06700000000001</v>
      </c>
      <c r="F124" s="95">
        <v>234.059</v>
      </c>
      <c r="G124" s="89">
        <v>303.15499999999997</v>
      </c>
    </row>
    <row r="125" spans="1:8" x14ac:dyDescent="0.25">
      <c r="A125" s="101" t="s">
        <v>164</v>
      </c>
      <c r="B125" s="102" t="s">
        <v>18</v>
      </c>
      <c r="C125" s="244" t="s">
        <v>126</v>
      </c>
      <c r="D125" s="245"/>
      <c r="E125" s="209">
        <v>23.809000000000001</v>
      </c>
      <c r="F125" s="95">
        <v>23.408000000000001</v>
      </c>
      <c r="G125" s="89">
        <v>50.918999999999997</v>
      </c>
    </row>
    <row r="126" spans="1:8" x14ac:dyDescent="0.25">
      <c r="A126" s="101" t="s">
        <v>403</v>
      </c>
      <c r="B126" s="102" t="s">
        <v>18</v>
      </c>
      <c r="C126" s="244" t="s">
        <v>56</v>
      </c>
      <c r="D126" s="245"/>
      <c r="E126" s="103">
        <v>28</v>
      </c>
      <c r="F126" s="22">
        <v>29</v>
      </c>
      <c r="G126" s="88">
        <v>29</v>
      </c>
    </row>
    <row r="127" spans="1:8" x14ac:dyDescent="0.25">
      <c r="A127" s="20" t="s">
        <v>166</v>
      </c>
      <c r="B127" s="21" t="s">
        <v>18</v>
      </c>
      <c r="C127" s="244" t="s">
        <v>126</v>
      </c>
      <c r="D127" s="245"/>
      <c r="E127" s="95">
        <v>844.25900000000001</v>
      </c>
      <c r="F127" s="95">
        <v>882.76199999999994</v>
      </c>
      <c r="G127" s="89">
        <v>1056.8620000000001</v>
      </c>
    </row>
    <row r="128" spans="1:8" x14ac:dyDescent="0.25">
      <c r="A128" s="20" t="s">
        <v>167</v>
      </c>
      <c r="B128" s="21" t="s">
        <v>18</v>
      </c>
      <c r="C128" s="244" t="s">
        <v>56</v>
      </c>
      <c r="D128" s="245"/>
      <c r="E128" s="22">
        <v>2</v>
      </c>
      <c r="F128" s="22">
        <v>2</v>
      </c>
      <c r="G128" s="88">
        <v>2</v>
      </c>
    </row>
    <row r="129" spans="1:7" x14ac:dyDescent="0.25">
      <c r="A129" s="20" t="s">
        <v>318</v>
      </c>
      <c r="B129" s="21" t="s">
        <v>18</v>
      </c>
      <c r="C129" s="244" t="s">
        <v>126</v>
      </c>
      <c r="D129" s="245"/>
      <c r="E129" s="95">
        <v>544.83900000000006</v>
      </c>
      <c r="F129" s="95">
        <v>475.45100000000002</v>
      </c>
      <c r="G129" s="89">
        <v>375.3</v>
      </c>
    </row>
    <row r="130" spans="1:7" x14ac:dyDescent="0.25">
      <c r="A130" s="20" t="s">
        <v>404</v>
      </c>
      <c r="B130" s="21" t="s">
        <v>18</v>
      </c>
      <c r="C130" s="244" t="s">
        <v>126</v>
      </c>
      <c r="D130" s="245"/>
      <c r="E130" s="95">
        <v>145.63999999999999</v>
      </c>
      <c r="F130" s="208" t="s">
        <v>19</v>
      </c>
      <c r="G130" s="89">
        <v>190.75800000000001</v>
      </c>
    </row>
    <row r="131" spans="1:7" x14ac:dyDescent="0.25">
      <c r="A131" s="20" t="s">
        <v>396</v>
      </c>
      <c r="B131" s="21" t="s">
        <v>37</v>
      </c>
      <c r="C131" s="244" t="s">
        <v>80</v>
      </c>
      <c r="D131" s="245"/>
      <c r="E131" s="24" t="s">
        <v>19</v>
      </c>
      <c r="F131" s="24" t="s">
        <v>19</v>
      </c>
      <c r="G131" s="89">
        <v>38.120237000000003</v>
      </c>
    </row>
    <row r="132" spans="1:7" x14ac:dyDescent="0.25">
      <c r="A132" s="20" t="s">
        <v>395</v>
      </c>
      <c r="B132" s="21" t="s">
        <v>18</v>
      </c>
      <c r="C132" s="244" t="s">
        <v>80</v>
      </c>
      <c r="D132" s="245"/>
      <c r="E132" s="80">
        <v>95.8</v>
      </c>
      <c r="F132" s="22">
        <v>109</v>
      </c>
      <c r="G132" s="89">
        <v>110.6</v>
      </c>
    </row>
    <row r="133" spans="1:7" x14ac:dyDescent="0.25">
      <c r="A133" s="20" t="s">
        <v>394</v>
      </c>
      <c r="B133" s="21" t="s">
        <v>18</v>
      </c>
      <c r="C133" s="244" t="s">
        <v>56</v>
      </c>
      <c r="D133" s="245"/>
      <c r="E133" s="22">
        <v>35</v>
      </c>
      <c r="F133" s="22">
        <v>37</v>
      </c>
      <c r="G133" s="88">
        <v>35</v>
      </c>
    </row>
    <row r="134" spans="1:7" x14ac:dyDescent="0.25">
      <c r="A134" s="20" t="s">
        <v>393</v>
      </c>
      <c r="B134" s="21" t="s">
        <v>18</v>
      </c>
      <c r="C134" s="244" t="s">
        <v>56</v>
      </c>
      <c r="D134" s="245"/>
      <c r="E134" s="22">
        <v>5</v>
      </c>
      <c r="F134" s="22">
        <v>5</v>
      </c>
      <c r="G134" s="88">
        <v>5</v>
      </c>
    </row>
    <row r="135" spans="1:7" x14ac:dyDescent="0.25">
      <c r="A135" s="20" t="s">
        <v>392</v>
      </c>
      <c r="B135" s="21" t="s">
        <v>18</v>
      </c>
      <c r="C135" s="244" t="s">
        <v>80</v>
      </c>
      <c r="D135" s="245"/>
      <c r="E135" s="85">
        <v>9.1999999999999993</v>
      </c>
      <c r="F135" s="95">
        <v>9.6</v>
      </c>
      <c r="G135" s="89">
        <v>11.5</v>
      </c>
    </row>
    <row r="136" spans="1:7" x14ac:dyDescent="0.25">
      <c r="A136" s="20" t="s">
        <v>391</v>
      </c>
      <c r="B136" s="21" t="s">
        <v>18</v>
      </c>
      <c r="C136" s="244" t="s">
        <v>80</v>
      </c>
      <c r="D136" s="245"/>
      <c r="E136" s="85">
        <v>7.4</v>
      </c>
      <c r="F136" s="22">
        <v>9</v>
      </c>
      <c r="G136" s="89">
        <v>9.6999999999999993</v>
      </c>
    </row>
    <row r="137" spans="1:7" x14ac:dyDescent="0.25">
      <c r="A137" s="20" t="s">
        <v>390</v>
      </c>
      <c r="B137" s="21" t="s">
        <v>18</v>
      </c>
      <c r="C137" s="244" t="s">
        <v>56</v>
      </c>
      <c r="D137" s="245"/>
      <c r="E137" s="80">
        <v>2139</v>
      </c>
      <c r="F137" s="22">
        <v>2326</v>
      </c>
      <c r="G137" s="88">
        <v>2459</v>
      </c>
    </row>
    <row r="138" spans="1:7" x14ac:dyDescent="0.25">
      <c r="A138" s="20" t="s">
        <v>389</v>
      </c>
      <c r="B138" s="21" t="s">
        <v>18</v>
      </c>
      <c r="C138" s="244" t="s">
        <v>126</v>
      </c>
      <c r="D138" s="245"/>
      <c r="E138" s="85">
        <v>3.0409999999999999</v>
      </c>
      <c r="F138" s="95">
        <v>3.1779999999999999</v>
      </c>
      <c r="G138" s="89">
        <v>3.9420000000000002</v>
      </c>
    </row>
    <row r="139" spans="1:7" x14ac:dyDescent="0.25">
      <c r="A139" s="20" t="s">
        <v>388</v>
      </c>
      <c r="B139" s="21" t="s">
        <v>18</v>
      </c>
      <c r="C139" s="244" t="s">
        <v>56</v>
      </c>
      <c r="D139" s="245"/>
      <c r="E139" s="80">
        <v>1600</v>
      </c>
      <c r="F139" s="22">
        <v>2405</v>
      </c>
      <c r="G139" s="88">
        <v>1525</v>
      </c>
    </row>
    <row r="140" spans="1:7" x14ac:dyDescent="0.25">
      <c r="A140" s="20" t="s">
        <v>387</v>
      </c>
      <c r="B140" s="21" t="s">
        <v>18</v>
      </c>
      <c r="C140" s="244" t="s">
        <v>56</v>
      </c>
      <c r="D140" s="245"/>
      <c r="E140" s="80">
        <v>500</v>
      </c>
      <c r="F140" s="24" t="s">
        <v>19</v>
      </c>
      <c r="G140" s="88">
        <v>837</v>
      </c>
    </row>
    <row r="141" spans="1:7" x14ac:dyDescent="0.25">
      <c r="A141" s="3"/>
      <c r="B141" s="32"/>
      <c r="C141" s="32"/>
      <c r="D141" s="32"/>
      <c r="E141" s="71"/>
      <c r="F141" s="54"/>
      <c r="G141" s="104"/>
    </row>
    <row r="142" spans="1:7" ht="29.25" x14ac:dyDescent="0.25">
      <c r="A142" s="99" t="s">
        <v>168</v>
      </c>
      <c r="B142" s="13" t="s">
        <v>51</v>
      </c>
      <c r="C142" s="243" t="s">
        <v>48</v>
      </c>
      <c r="D142" s="243"/>
      <c r="E142" s="61">
        <v>2015</v>
      </c>
      <c r="F142" s="61">
        <v>2016</v>
      </c>
      <c r="G142" s="61">
        <v>2017</v>
      </c>
    </row>
    <row r="143" spans="1:7" x14ac:dyDescent="0.25">
      <c r="A143" s="20" t="s">
        <v>386</v>
      </c>
      <c r="B143" s="21" t="s">
        <v>18</v>
      </c>
      <c r="C143" s="244" t="s">
        <v>56</v>
      </c>
      <c r="D143" s="245"/>
      <c r="E143" s="22">
        <v>8906</v>
      </c>
      <c r="F143" s="22">
        <v>10672</v>
      </c>
      <c r="G143" s="88">
        <v>11687</v>
      </c>
    </row>
    <row r="144" spans="1:7" x14ac:dyDescent="0.25">
      <c r="A144" s="20" t="s">
        <v>385</v>
      </c>
      <c r="B144" s="21" t="s">
        <v>21</v>
      </c>
      <c r="C144" s="244" t="s">
        <v>56</v>
      </c>
      <c r="D144" s="245"/>
      <c r="E144" s="24" t="s">
        <v>19</v>
      </c>
      <c r="F144" s="22">
        <v>840</v>
      </c>
      <c r="G144" s="88">
        <v>1007</v>
      </c>
    </row>
    <row r="145" spans="1:7" x14ac:dyDescent="0.25">
      <c r="A145" s="20" t="s">
        <v>384</v>
      </c>
      <c r="B145" s="21" t="s">
        <v>18</v>
      </c>
      <c r="C145" s="244" t="s">
        <v>56</v>
      </c>
      <c r="D145" s="245"/>
      <c r="E145" s="22">
        <f>37234+1293</f>
        <v>38527</v>
      </c>
      <c r="F145" s="22">
        <f>44483+1550</f>
        <v>46033</v>
      </c>
      <c r="G145" s="88">
        <v>51112</v>
      </c>
    </row>
    <row r="146" spans="1:7" x14ac:dyDescent="0.25">
      <c r="A146" s="20" t="s">
        <v>383</v>
      </c>
      <c r="B146" s="21" t="s">
        <v>113</v>
      </c>
      <c r="C146" s="244" t="s">
        <v>56</v>
      </c>
      <c r="D146" s="245"/>
      <c r="E146" s="22">
        <v>5000</v>
      </c>
      <c r="F146" s="22">
        <v>8500</v>
      </c>
      <c r="G146" s="88">
        <v>10000</v>
      </c>
    </row>
    <row r="147" spans="1:7" x14ac:dyDescent="0.25">
      <c r="A147" s="20" t="s">
        <v>382</v>
      </c>
      <c r="B147" s="21" t="s">
        <v>113</v>
      </c>
      <c r="C147" s="244" t="s">
        <v>56</v>
      </c>
      <c r="D147" s="245"/>
      <c r="E147" s="24" t="s">
        <v>19</v>
      </c>
      <c r="F147" s="22">
        <v>5500</v>
      </c>
      <c r="G147" s="88">
        <v>5725</v>
      </c>
    </row>
    <row r="148" spans="1:7" x14ac:dyDescent="0.25">
      <c r="A148" s="20" t="s">
        <v>381</v>
      </c>
      <c r="B148" s="21" t="s">
        <v>113</v>
      </c>
      <c r="C148" s="244" t="s">
        <v>80</v>
      </c>
      <c r="D148" s="245"/>
      <c r="E148" s="80">
        <v>8.4</v>
      </c>
      <c r="F148" s="22">
        <v>15.9</v>
      </c>
      <c r="G148" s="88">
        <v>27</v>
      </c>
    </row>
    <row r="149" spans="1:7" x14ac:dyDescent="0.25">
      <c r="A149" s="20" t="s">
        <v>380</v>
      </c>
      <c r="B149" s="21" t="s">
        <v>18</v>
      </c>
      <c r="C149" s="244" t="s">
        <v>56</v>
      </c>
      <c r="D149" s="245"/>
      <c r="E149" s="22">
        <v>33000</v>
      </c>
      <c r="F149" s="22">
        <v>28000</v>
      </c>
      <c r="G149" s="88">
        <v>31000</v>
      </c>
    </row>
    <row r="150" spans="1:7" ht="25.5" x14ac:dyDescent="0.25">
      <c r="A150" s="20" t="s">
        <v>379</v>
      </c>
      <c r="B150" s="21" t="s">
        <v>18</v>
      </c>
      <c r="C150" s="244" t="s">
        <v>22</v>
      </c>
      <c r="D150" s="245"/>
      <c r="E150" s="74">
        <v>0.67</v>
      </c>
      <c r="F150" s="74">
        <v>0.7</v>
      </c>
      <c r="G150" s="78">
        <v>0.7</v>
      </c>
    </row>
    <row r="151" spans="1:7" x14ac:dyDescent="0.25">
      <c r="A151" s="2"/>
      <c r="B151" s="2"/>
      <c r="C151" s="2"/>
      <c r="D151" s="2"/>
      <c r="E151" s="2"/>
      <c r="F151" s="2"/>
      <c r="G151" s="2"/>
    </row>
    <row r="152" spans="1:7" x14ac:dyDescent="0.25">
      <c r="A152" s="205" t="s">
        <v>112</v>
      </c>
      <c r="B152" s="205"/>
      <c r="C152" s="205"/>
      <c r="D152" s="205"/>
      <c r="E152" s="205"/>
      <c r="F152" s="205"/>
      <c r="G152" s="205"/>
    </row>
    <row r="153" spans="1:7" x14ac:dyDescent="0.25">
      <c r="A153" s="205" t="s">
        <v>46</v>
      </c>
      <c r="B153" s="205"/>
      <c r="C153" s="205"/>
      <c r="D153" s="205"/>
      <c r="E153" s="205"/>
      <c r="F153" s="205"/>
      <c r="G153" s="205"/>
    </row>
  </sheetData>
  <mergeCells count="123">
    <mergeCell ref="C148:D148"/>
    <mergeCell ref="C149:D149"/>
    <mergeCell ref="C150:D150"/>
    <mergeCell ref="C140:D140"/>
    <mergeCell ref="C143:D143"/>
    <mergeCell ref="C144:D144"/>
    <mergeCell ref="C145:D145"/>
    <mergeCell ref="C146:D146"/>
    <mergeCell ref="C147:D147"/>
    <mergeCell ref="C134:D134"/>
    <mergeCell ref="C135:D135"/>
    <mergeCell ref="C136:D136"/>
    <mergeCell ref="C137:D137"/>
    <mergeCell ref="C138:D138"/>
    <mergeCell ref="C139:D139"/>
    <mergeCell ref="C128:D128"/>
    <mergeCell ref="C131:D131"/>
    <mergeCell ref="C132:D132"/>
    <mergeCell ref="C133:D133"/>
    <mergeCell ref="C125:D125"/>
    <mergeCell ref="C126:D126"/>
    <mergeCell ref="C127:D127"/>
    <mergeCell ref="C114:D114"/>
    <mergeCell ref="C115:D115"/>
    <mergeCell ref="C116:D116"/>
    <mergeCell ref="C119:D119"/>
    <mergeCell ref="C120:D120"/>
    <mergeCell ref="C121:D121"/>
    <mergeCell ref="C129:D129"/>
    <mergeCell ref="C130:D130"/>
    <mergeCell ref="C118:D118"/>
    <mergeCell ref="C123:D123"/>
    <mergeCell ref="C86:D86"/>
    <mergeCell ref="C87:D87"/>
    <mergeCell ref="C94:D94"/>
    <mergeCell ref="C95:D95"/>
    <mergeCell ref="C96:D96"/>
    <mergeCell ref="C97:D97"/>
    <mergeCell ref="C98:D98"/>
    <mergeCell ref="C99:D99"/>
    <mergeCell ref="C88:D88"/>
    <mergeCell ref="C89:D89"/>
    <mergeCell ref="C90:D90"/>
    <mergeCell ref="C91:D91"/>
    <mergeCell ref="C92:D92"/>
    <mergeCell ref="C93:D93"/>
    <mergeCell ref="C106:D106"/>
    <mergeCell ref="C107:D107"/>
    <mergeCell ref="C110:D110"/>
    <mergeCell ref="C111:D111"/>
    <mergeCell ref="C112:D112"/>
    <mergeCell ref="C113:D113"/>
    <mergeCell ref="C62:D62"/>
    <mergeCell ref="C63:D63"/>
    <mergeCell ref="C46:D46"/>
    <mergeCell ref="C64:D64"/>
    <mergeCell ref="C65:D65"/>
    <mergeCell ref="C66:D66"/>
    <mergeCell ref="C67:D67"/>
    <mergeCell ref="C109:D109"/>
    <mergeCell ref="C124:D124"/>
    <mergeCell ref="C100:D100"/>
    <mergeCell ref="C101:D101"/>
    <mergeCell ref="C102:D102"/>
    <mergeCell ref="C103:D103"/>
    <mergeCell ref="C104:D104"/>
    <mergeCell ref="C105:D105"/>
    <mergeCell ref="C122:D122"/>
    <mergeCell ref="C37:D37"/>
    <mergeCell ref="C38:D38"/>
    <mergeCell ref="C56:D56"/>
    <mergeCell ref="C57:D57"/>
    <mergeCell ref="C58:D58"/>
    <mergeCell ref="C59:D59"/>
    <mergeCell ref="C60:D60"/>
    <mergeCell ref="C61:D61"/>
    <mergeCell ref="C45:D45"/>
    <mergeCell ref="C49:D49"/>
    <mergeCell ref="C50:D50"/>
    <mergeCell ref="C51:D51"/>
    <mergeCell ref="C52:D52"/>
    <mergeCell ref="C55:D55"/>
    <mergeCell ref="C4:D4"/>
    <mergeCell ref="C6:D6"/>
    <mergeCell ref="C7:D7"/>
    <mergeCell ref="C8:D8"/>
    <mergeCell ref="C9:D9"/>
    <mergeCell ref="C10:D10"/>
    <mergeCell ref="C25:D25"/>
    <mergeCell ref="C26:D26"/>
    <mergeCell ref="C27:D27"/>
    <mergeCell ref="C19:D19"/>
    <mergeCell ref="C20:D20"/>
    <mergeCell ref="C21:D21"/>
    <mergeCell ref="C22:D22"/>
    <mergeCell ref="C23:D23"/>
    <mergeCell ref="C24:D24"/>
    <mergeCell ref="C5:D5"/>
    <mergeCell ref="C16:D16"/>
    <mergeCell ref="C34:D34"/>
    <mergeCell ref="C48:D48"/>
    <mergeCell ref="C54:D54"/>
    <mergeCell ref="C85:D85"/>
    <mergeCell ref="C142:D142"/>
    <mergeCell ref="C11:D11"/>
    <mergeCell ref="C12:D12"/>
    <mergeCell ref="C13:D13"/>
    <mergeCell ref="C14:D14"/>
    <mergeCell ref="C17:D17"/>
    <mergeCell ref="C18:D18"/>
    <mergeCell ref="C28:D28"/>
    <mergeCell ref="C29:D29"/>
    <mergeCell ref="C30:D30"/>
    <mergeCell ref="C39:D39"/>
    <mergeCell ref="C40:D40"/>
    <mergeCell ref="C41:D41"/>
    <mergeCell ref="C42:D42"/>
    <mergeCell ref="C43:D43"/>
    <mergeCell ref="C44:D44"/>
    <mergeCell ref="C31:D31"/>
    <mergeCell ref="C32:D32"/>
    <mergeCell ref="C35:D35"/>
    <mergeCell ref="C36:D36"/>
  </mergeCells>
  <pageMargins left="0.7" right="0.7" top="0.75" bottom="0.75" header="0.3" footer="0.3"/>
  <pageSetup paperSize="9" scale="5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zoomScaleNormal="100" workbookViewId="0"/>
  </sheetViews>
  <sheetFormatPr baseColWidth="10" defaultRowHeight="15" x14ac:dyDescent="0.25"/>
  <cols>
    <col min="1" max="1" width="68.85546875" customWidth="1"/>
    <col min="2" max="2" width="13.85546875" customWidth="1"/>
  </cols>
  <sheetData>
    <row r="1" spans="1:7" x14ac:dyDescent="0.25">
      <c r="A1" s="2"/>
      <c r="B1" s="2"/>
      <c r="C1" s="2"/>
      <c r="D1" s="2"/>
      <c r="E1" s="2"/>
      <c r="F1" s="2"/>
      <c r="G1" s="2"/>
    </row>
    <row r="2" spans="1:7" x14ac:dyDescent="0.25">
      <c r="A2" s="2"/>
      <c r="B2" s="7"/>
      <c r="C2" s="7"/>
      <c r="D2" s="7"/>
      <c r="E2" s="7"/>
      <c r="F2" s="7"/>
      <c r="G2" s="7"/>
    </row>
    <row r="3" spans="1:7" ht="18.75" x14ac:dyDescent="0.3">
      <c r="A3" s="105" t="s">
        <v>319</v>
      </c>
      <c r="B3" s="9"/>
      <c r="C3" s="10"/>
      <c r="D3" s="11"/>
      <c r="E3" s="11"/>
      <c r="F3" s="11"/>
      <c r="G3" s="12"/>
    </row>
    <row r="4" spans="1:7" x14ac:dyDescent="0.25">
      <c r="A4" s="7"/>
      <c r="B4" s="106" t="s">
        <v>0</v>
      </c>
      <c r="C4" s="252" t="s">
        <v>1</v>
      </c>
      <c r="D4" s="252"/>
      <c r="E4" s="107">
        <v>2015</v>
      </c>
      <c r="F4" s="107">
        <v>2016</v>
      </c>
      <c r="G4" s="107">
        <v>2017</v>
      </c>
    </row>
    <row r="5" spans="1:7" x14ac:dyDescent="0.25">
      <c r="A5" s="108" t="s">
        <v>320</v>
      </c>
      <c r="B5" s="109" t="s">
        <v>51</v>
      </c>
      <c r="C5" s="261" t="s">
        <v>48</v>
      </c>
      <c r="D5" s="261"/>
      <c r="E5" s="110">
        <v>2015</v>
      </c>
      <c r="F5" s="110">
        <v>2016</v>
      </c>
      <c r="G5" s="110">
        <v>2017</v>
      </c>
    </row>
    <row r="6" spans="1:7" ht="25.5" x14ac:dyDescent="0.25">
      <c r="A6" s="111" t="s">
        <v>339</v>
      </c>
      <c r="B6" s="114" t="s">
        <v>49</v>
      </c>
      <c r="C6" s="264" t="s">
        <v>60</v>
      </c>
      <c r="D6" s="265"/>
      <c r="E6" s="116" t="s">
        <v>19</v>
      </c>
      <c r="F6" s="116" t="s">
        <v>19</v>
      </c>
      <c r="G6" s="124">
        <v>100</v>
      </c>
    </row>
    <row r="7" spans="1:7" ht="24" x14ac:dyDescent="0.25">
      <c r="A7" s="112" t="s">
        <v>340</v>
      </c>
      <c r="B7" s="115" t="s">
        <v>49</v>
      </c>
      <c r="C7" s="268" t="s">
        <v>60</v>
      </c>
      <c r="D7" s="269"/>
      <c r="E7" s="117">
        <v>10</v>
      </c>
      <c r="F7" s="117">
        <v>10</v>
      </c>
      <c r="G7" s="125">
        <v>15</v>
      </c>
    </row>
    <row r="8" spans="1:7" ht="24" x14ac:dyDescent="0.25">
      <c r="A8" s="112" t="s">
        <v>341</v>
      </c>
      <c r="B8" s="115" t="s">
        <v>49</v>
      </c>
      <c r="C8" s="268" t="s">
        <v>60</v>
      </c>
      <c r="D8" s="269"/>
      <c r="E8" s="118" t="s">
        <v>19</v>
      </c>
      <c r="F8" s="118" t="s">
        <v>19</v>
      </c>
      <c r="G8" s="125">
        <v>85</v>
      </c>
    </row>
    <row r="9" spans="1:7" x14ac:dyDescent="0.25">
      <c r="A9" s="111" t="s">
        <v>321</v>
      </c>
      <c r="B9" s="114" t="s">
        <v>18</v>
      </c>
      <c r="C9" s="264" t="s">
        <v>56</v>
      </c>
      <c r="D9" s="265"/>
      <c r="E9" s="119">
        <v>6</v>
      </c>
      <c r="F9" s="121">
        <v>8</v>
      </c>
      <c r="G9" s="124">
        <v>27</v>
      </c>
    </row>
    <row r="10" spans="1:7" x14ac:dyDescent="0.25">
      <c r="A10" s="111" t="s">
        <v>322</v>
      </c>
      <c r="B10" s="114" t="s">
        <v>18</v>
      </c>
      <c r="C10" s="264" t="s">
        <v>60</v>
      </c>
      <c r="D10" s="265"/>
      <c r="E10" s="116" t="s">
        <v>19</v>
      </c>
      <c r="F10" s="116" t="s">
        <v>19</v>
      </c>
      <c r="G10" s="126">
        <v>30.35</v>
      </c>
    </row>
    <row r="11" spans="1:7" ht="25.5" x14ac:dyDescent="0.25">
      <c r="A11" s="111" t="s">
        <v>323</v>
      </c>
      <c r="B11" s="114" t="s">
        <v>49</v>
      </c>
      <c r="C11" s="264" t="s">
        <v>60</v>
      </c>
      <c r="D11" s="265"/>
      <c r="E11" s="116" t="s">
        <v>19</v>
      </c>
      <c r="F11" s="116" t="s">
        <v>19</v>
      </c>
      <c r="G11" s="126">
        <v>8.3000000000000007</v>
      </c>
    </row>
    <row r="12" spans="1:7" x14ac:dyDescent="0.25">
      <c r="A12" s="111" t="s">
        <v>324</v>
      </c>
      <c r="B12" s="114" t="s">
        <v>49</v>
      </c>
      <c r="C12" s="264" t="s">
        <v>60</v>
      </c>
      <c r="D12" s="265"/>
      <c r="E12" s="120">
        <v>1.966</v>
      </c>
      <c r="F12" s="130">
        <v>3.1177220000000001</v>
      </c>
      <c r="G12" s="127">
        <v>2.89</v>
      </c>
    </row>
    <row r="13" spans="1:7" x14ac:dyDescent="0.25">
      <c r="A13" s="111" t="s">
        <v>325</v>
      </c>
      <c r="B13" s="114" t="s">
        <v>169</v>
      </c>
      <c r="C13" s="264" t="s">
        <v>30</v>
      </c>
      <c r="D13" s="265"/>
      <c r="E13" s="121">
        <v>6700</v>
      </c>
      <c r="F13" s="121">
        <v>9132</v>
      </c>
      <c r="G13" s="128">
        <v>10268</v>
      </c>
    </row>
    <row r="14" spans="1:7" x14ac:dyDescent="0.25">
      <c r="A14" s="111" t="s">
        <v>326</v>
      </c>
      <c r="B14" s="114" t="s">
        <v>169</v>
      </c>
      <c r="C14" s="264" t="s">
        <v>30</v>
      </c>
      <c r="D14" s="265"/>
      <c r="E14" s="121">
        <v>3000</v>
      </c>
      <c r="F14" s="121">
        <v>9132</v>
      </c>
      <c r="G14" s="128">
        <v>18393</v>
      </c>
    </row>
    <row r="15" spans="1:7" x14ac:dyDescent="0.25">
      <c r="A15" s="111" t="s">
        <v>327</v>
      </c>
      <c r="B15" s="114" t="s">
        <v>18</v>
      </c>
      <c r="C15" s="264" t="s">
        <v>60</v>
      </c>
      <c r="D15" s="265"/>
      <c r="E15" s="119">
        <v>8</v>
      </c>
      <c r="F15" s="121">
        <v>8</v>
      </c>
      <c r="G15" s="127">
        <v>8.1859999999999999</v>
      </c>
    </row>
    <row r="16" spans="1:7" x14ac:dyDescent="0.25">
      <c r="A16" s="111" t="s">
        <v>328</v>
      </c>
      <c r="B16" s="114" t="s">
        <v>18</v>
      </c>
      <c r="C16" s="264" t="s">
        <v>56</v>
      </c>
      <c r="D16" s="265"/>
      <c r="E16" s="121">
        <v>6695</v>
      </c>
      <c r="F16" s="121">
        <v>10000</v>
      </c>
      <c r="G16" s="124">
        <v>13503</v>
      </c>
    </row>
    <row r="17" spans="1:8" x14ac:dyDescent="0.25">
      <c r="A17" s="111" t="s">
        <v>329</v>
      </c>
      <c r="B17" s="114" t="s">
        <v>18</v>
      </c>
      <c r="C17" s="264" t="s">
        <v>80</v>
      </c>
      <c r="D17" s="265"/>
      <c r="E17" s="119">
        <v>87.5</v>
      </c>
      <c r="F17" s="121">
        <v>128.4</v>
      </c>
      <c r="G17" s="124">
        <v>170.1</v>
      </c>
    </row>
    <row r="18" spans="1:8" x14ac:dyDescent="0.25">
      <c r="A18" s="111" t="s">
        <v>330</v>
      </c>
      <c r="B18" s="114" t="s">
        <v>18</v>
      </c>
      <c r="C18" s="264" t="s">
        <v>31</v>
      </c>
      <c r="D18" s="265"/>
      <c r="E18" s="121">
        <v>126855</v>
      </c>
      <c r="F18" s="121">
        <v>151261</v>
      </c>
      <c r="G18" s="124" t="s">
        <v>32</v>
      </c>
    </row>
    <row r="19" spans="1:8" x14ac:dyDescent="0.25">
      <c r="A19" s="113" t="s">
        <v>405</v>
      </c>
      <c r="B19" s="114" t="s">
        <v>49</v>
      </c>
      <c r="C19" s="264" t="s">
        <v>60</v>
      </c>
      <c r="D19" s="265"/>
      <c r="E19" s="122">
        <v>2</v>
      </c>
      <c r="F19" s="131">
        <v>3.12</v>
      </c>
      <c r="G19" s="129">
        <v>2.14</v>
      </c>
    </row>
    <row r="20" spans="1:8" x14ac:dyDescent="0.25">
      <c r="A20" s="113" t="s">
        <v>408</v>
      </c>
      <c r="B20" s="114" t="s">
        <v>49</v>
      </c>
      <c r="C20" s="264" t="s">
        <v>60</v>
      </c>
      <c r="D20" s="265"/>
      <c r="E20" s="239" t="s">
        <v>19</v>
      </c>
      <c r="F20" s="132">
        <v>1.26</v>
      </c>
      <c r="G20" s="129">
        <v>1.6</v>
      </c>
    </row>
    <row r="21" spans="1:8" x14ac:dyDescent="0.25">
      <c r="A21" s="113" t="s">
        <v>406</v>
      </c>
      <c r="B21" s="114" t="s">
        <v>49</v>
      </c>
      <c r="C21" s="264" t="s">
        <v>80</v>
      </c>
      <c r="D21" s="265"/>
      <c r="E21" s="122">
        <v>173</v>
      </c>
      <c r="F21" s="132">
        <v>28.86</v>
      </c>
      <c r="G21" s="129">
        <v>532.5</v>
      </c>
    </row>
    <row r="22" spans="1:8" x14ac:dyDescent="0.25">
      <c r="A22" s="113" t="s">
        <v>407</v>
      </c>
      <c r="B22" s="114" t="s">
        <v>49</v>
      </c>
      <c r="C22" s="264" t="s">
        <v>80</v>
      </c>
      <c r="D22" s="265"/>
      <c r="E22" s="122">
        <v>24</v>
      </c>
      <c r="F22" s="132">
        <v>0.68</v>
      </c>
      <c r="G22" s="129">
        <v>211.8</v>
      </c>
    </row>
    <row r="23" spans="1:8" x14ac:dyDescent="0.25">
      <c r="A23" s="33"/>
      <c r="B23" s="7"/>
      <c r="C23" s="32"/>
      <c r="D23" s="32"/>
      <c r="E23" s="62"/>
      <c r="F23" s="133"/>
      <c r="G23" s="62"/>
      <c r="H23" s="4"/>
    </row>
    <row r="24" spans="1:8" x14ac:dyDescent="0.25">
      <c r="A24" s="108" t="s">
        <v>331</v>
      </c>
      <c r="B24" s="212" t="s">
        <v>51</v>
      </c>
      <c r="C24" s="261" t="s">
        <v>48</v>
      </c>
      <c r="D24" s="261"/>
      <c r="E24" s="110">
        <v>2015</v>
      </c>
      <c r="F24" s="110">
        <v>2016</v>
      </c>
      <c r="G24" s="110">
        <v>2017</v>
      </c>
    </row>
    <row r="25" spans="1:8" x14ac:dyDescent="0.25">
      <c r="A25" s="111" t="s">
        <v>332</v>
      </c>
      <c r="B25" s="114" t="s">
        <v>49</v>
      </c>
      <c r="C25" s="264" t="s">
        <v>354</v>
      </c>
      <c r="D25" s="265"/>
      <c r="E25" s="119">
        <v>10</v>
      </c>
      <c r="F25" s="121">
        <v>10</v>
      </c>
      <c r="G25" s="124">
        <v>10</v>
      </c>
    </row>
    <row r="26" spans="1:8" x14ac:dyDescent="0.25">
      <c r="A26" s="111" t="s">
        <v>333</v>
      </c>
      <c r="B26" s="114" t="s">
        <v>49</v>
      </c>
      <c r="C26" s="264" t="s">
        <v>80</v>
      </c>
      <c r="D26" s="265"/>
      <c r="E26" s="135">
        <v>3.4</v>
      </c>
      <c r="F26" s="138">
        <v>3.1</v>
      </c>
      <c r="G26" s="126">
        <v>3.1</v>
      </c>
    </row>
    <row r="27" spans="1:8" ht="25.5" x14ac:dyDescent="0.25">
      <c r="A27" s="111" t="s">
        <v>334</v>
      </c>
      <c r="B27" s="114" t="s">
        <v>49</v>
      </c>
      <c r="C27" s="264" t="s">
        <v>56</v>
      </c>
      <c r="D27" s="265"/>
      <c r="E27" s="121">
        <v>119</v>
      </c>
      <c r="F27" s="121">
        <v>185</v>
      </c>
      <c r="G27" s="124">
        <v>240</v>
      </c>
    </row>
    <row r="28" spans="1:8" x14ac:dyDescent="0.25">
      <c r="A28" s="111" t="s">
        <v>335</v>
      </c>
      <c r="B28" s="114" t="s">
        <v>49</v>
      </c>
      <c r="C28" s="264" t="s">
        <v>80</v>
      </c>
      <c r="D28" s="265"/>
      <c r="E28" s="121">
        <v>13</v>
      </c>
      <c r="F28" s="121">
        <v>26</v>
      </c>
      <c r="G28" s="124">
        <v>95</v>
      </c>
    </row>
    <row r="29" spans="1:8" ht="15" customHeight="1" x14ac:dyDescent="0.25">
      <c r="A29" s="111" t="s">
        <v>336</v>
      </c>
      <c r="B29" s="114" t="s">
        <v>49</v>
      </c>
      <c r="C29" s="264" t="s">
        <v>342</v>
      </c>
      <c r="D29" s="265"/>
      <c r="E29" s="121">
        <v>4700</v>
      </c>
      <c r="F29" s="121">
        <v>11000</v>
      </c>
      <c r="G29" s="124">
        <v>38000</v>
      </c>
    </row>
    <row r="30" spans="1:8" x14ac:dyDescent="0.25">
      <c r="A30" s="111" t="s">
        <v>337</v>
      </c>
      <c r="B30" s="114" t="s">
        <v>49</v>
      </c>
      <c r="C30" s="264" t="s">
        <v>33</v>
      </c>
      <c r="D30" s="265"/>
      <c r="E30" s="119">
        <v>30</v>
      </c>
      <c r="F30" s="121">
        <v>58</v>
      </c>
      <c r="G30" s="124">
        <v>220</v>
      </c>
    </row>
    <row r="31" spans="1:8" x14ac:dyDescent="0.25">
      <c r="A31" s="111" t="s">
        <v>338</v>
      </c>
      <c r="B31" s="114" t="s">
        <v>49</v>
      </c>
      <c r="C31" s="264" t="s">
        <v>22</v>
      </c>
      <c r="D31" s="265"/>
      <c r="E31" s="116" t="s">
        <v>19</v>
      </c>
      <c r="F31" s="123">
        <v>-0.2</v>
      </c>
      <c r="G31" s="136">
        <v>-0.25</v>
      </c>
    </row>
    <row r="32" spans="1:8" x14ac:dyDescent="0.25">
      <c r="A32" s="111" t="s">
        <v>343</v>
      </c>
      <c r="B32" s="114" t="s">
        <v>49</v>
      </c>
      <c r="C32" s="264" t="s">
        <v>22</v>
      </c>
      <c r="D32" s="265"/>
      <c r="E32" s="116" t="s">
        <v>19</v>
      </c>
      <c r="F32" s="139">
        <v>-0.09</v>
      </c>
      <c r="G32" s="137">
        <v>-0.13300000000000001</v>
      </c>
    </row>
    <row r="33" spans="1:8" x14ac:dyDescent="0.25">
      <c r="A33" s="111" t="s">
        <v>344</v>
      </c>
      <c r="B33" s="114" t="s">
        <v>49</v>
      </c>
      <c r="C33" s="264" t="s">
        <v>22</v>
      </c>
      <c r="D33" s="265"/>
      <c r="E33" s="116" t="s">
        <v>19</v>
      </c>
      <c r="F33" s="123">
        <v>0.2</v>
      </c>
      <c r="G33" s="136">
        <v>0.2</v>
      </c>
    </row>
    <row r="34" spans="1:8" x14ac:dyDescent="0.25">
      <c r="A34" s="111" t="s">
        <v>345</v>
      </c>
      <c r="B34" s="114" t="s">
        <v>49</v>
      </c>
      <c r="C34" s="264" t="s">
        <v>22</v>
      </c>
      <c r="D34" s="265"/>
      <c r="E34" s="116" t="s">
        <v>19</v>
      </c>
      <c r="F34" s="139">
        <v>8.8999999999999996E-2</v>
      </c>
      <c r="G34" s="137">
        <v>0.115</v>
      </c>
    </row>
    <row r="35" spans="1:8" x14ac:dyDescent="0.25">
      <c r="A35" s="111" t="s">
        <v>346</v>
      </c>
      <c r="B35" s="114" t="s">
        <v>18</v>
      </c>
      <c r="C35" s="264" t="s">
        <v>56</v>
      </c>
      <c r="D35" s="265"/>
      <c r="E35" s="116" t="s">
        <v>19</v>
      </c>
      <c r="F35" s="121">
        <v>19</v>
      </c>
      <c r="G35" s="124">
        <v>19</v>
      </c>
    </row>
    <row r="36" spans="1:8" x14ac:dyDescent="0.25">
      <c r="A36" s="111"/>
      <c r="B36" s="114"/>
      <c r="C36" s="114"/>
      <c r="D36" s="114"/>
      <c r="E36" s="116"/>
      <c r="F36" s="121"/>
      <c r="G36" s="119"/>
      <c r="H36" s="4"/>
    </row>
    <row r="37" spans="1:8" ht="27" x14ac:dyDescent="0.25">
      <c r="A37" s="147" t="s">
        <v>347</v>
      </c>
      <c r="B37" s="212" t="s">
        <v>51</v>
      </c>
      <c r="C37" s="261" t="s">
        <v>48</v>
      </c>
      <c r="D37" s="261"/>
      <c r="E37" s="134" t="s">
        <v>348</v>
      </c>
      <c r="F37" s="110">
        <v>2016</v>
      </c>
      <c r="G37" s="110">
        <v>2017</v>
      </c>
    </row>
    <row r="38" spans="1:8" x14ac:dyDescent="0.25">
      <c r="A38" s="111" t="s">
        <v>355</v>
      </c>
      <c r="B38" s="114" t="s">
        <v>49</v>
      </c>
      <c r="C38" s="264" t="s">
        <v>349</v>
      </c>
      <c r="D38" s="265"/>
      <c r="E38" s="130">
        <v>4.0384205643532898</v>
      </c>
      <c r="F38" s="130">
        <v>4.00898688407114</v>
      </c>
      <c r="G38" s="140">
        <v>3.9829162622483798</v>
      </c>
    </row>
    <row r="39" spans="1:8" x14ac:dyDescent="0.25">
      <c r="A39" s="111" t="s">
        <v>356</v>
      </c>
      <c r="B39" s="114" t="s">
        <v>49</v>
      </c>
      <c r="C39" s="264" t="s">
        <v>350</v>
      </c>
      <c r="D39" s="265"/>
      <c r="E39" s="130">
        <v>1.99</v>
      </c>
      <c r="F39" s="130">
        <v>1.8706619514430003</v>
      </c>
      <c r="G39" s="140">
        <v>1.8206204134474695</v>
      </c>
    </row>
    <row r="40" spans="1:8" x14ac:dyDescent="0.25">
      <c r="A40" s="111" t="s">
        <v>357</v>
      </c>
      <c r="B40" s="114" t="s">
        <v>49</v>
      </c>
      <c r="C40" s="264" t="s">
        <v>33</v>
      </c>
      <c r="D40" s="265"/>
      <c r="E40" s="121">
        <v>897.70041736287783</v>
      </c>
      <c r="F40" s="121">
        <v>817.53311610401261</v>
      </c>
      <c r="G40" s="128">
        <v>794.7514798542594</v>
      </c>
    </row>
    <row r="41" spans="1:8" x14ac:dyDescent="0.25">
      <c r="A41" s="111" t="s">
        <v>358</v>
      </c>
      <c r="B41" s="114" t="s">
        <v>49</v>
      </c>
      <c r="C41" s="264" t="s">
        <v>34</v>
      </c>
      <c r="D41" s="265"/>
      <c r="E41" s="121">
        <v>5938.7116910498999</v>
      </c>
      <c r="F41" s="121">
        <v>5323.310446612154</v>
      </c>
      <c r="G41" s="128">
        <v>5009.0346714848629</v>
      </c>
    </row>
    <row r="42" spans="1:8" x14ac:dyDescent="0.25">
      <c r="A42" s="111" t="s">
        <v>359</v>
      </c>
      <c r="B42" s="114" t="s">
        <v>49</v>
      </c>
      <c r="C42" s="264" t="s">
        <v>33</v>
      </c>
      <c r="D42" s="265"/>
      <c r="E42" s="121">
        <v>626.56026667396804</v>
      </c>
      <c r="F42" s="121">
        <v>588.11267661364786</v>
      </c>
      <c r="G42" s="128">
        <v>582.25433844600241</v>
      </c>
    </row>
    <row r="43" spans="1:8" x14ac:dyDescent="0.25">
      <c r="A43" s="111" t="s">
        <v>360</v>
      </c>
      <c r="B43" s="114" t="s">
        <v>49</v>
      </c>
      <c r="C43" s="264" t="s">
        <v>34</v>
      </c>
      <c r="D43" s="265"/>
      <c r="E43" s="121">
        <v>4144.9917019921704</v>
      </c>
      <c r="F43" s="121">
        <v>3829.455093051125</v>
      </c>
      <c r="G43" s="128">
        <v>3669.7410987310627</v>
      </c>
    </row>
    <row r="44" spans="1:8" x14ac:dyDescent="0.25">
      <c r="A44" s="111" t="s">
        <v>361</v>
      </c>
      <c r="B44" s="114" t="s">
        <v>49</v>
      </c>
      <c r="C44" s="264" t="s">
        <v>22</v>
      </c>
      <c r="D44" s="265"/>
      <c r="E44" s="123">
        <v>0.14000000000000001</v>
      </c>
      <c r="F44" s="123">
        <v>0.28999999999999998</v>
      </c>
      <c r="G44" s="136">
        <v>0.36</v>
      </c>
    </row>
    <row r="45" spans="1:8" ht="15" customHeight="1" x14ac:dyDescent="0.25">
      <c r="A45" s="111" t="s">
        <v>362</v>
      </c>
      <c r="B45" s="114" t="s">
        <v>49</v>
      </c>
      <c r="C45" s="264" t="s">
        <v>33</v>
      </c>
      <c r="D45" s="265"/>
      <c r="E45" s="130">
        <v>0.304475999912311</v>
      </c>
      <c r="F45" s="130">
        <v>1.57234599954716</v>
      </c>
      <c r="G45" s="140">
        <v>1.68154099951572</v>
      </c>
    </row>
    <row r="46" spans="1:8" x14ac:dyDescent="0.25">
      <c r="A46" s="144" t="s">
        <v>409</v>
      </c>
      <c r="B46" s="114" t="s">
        <v>49</v>
      </c>
      <c r="C46" s="264" t="s">
        <v>33</v>
      </c>
      <c r="D46" s="265"/>
      <c r="E46" s="142">
        <v>110.98938910441851</v>
      </c>
      <c r="F46" s="142">
        <v>92.176227736672402</v>
      </c>
      <c r="G46" s="238" t="s">
        <v>19</v>
      </c>
    </row>
    <row r="47" spans="1:8" x14ac:dyDescent="0.25">
      <c r="A47" s="111" t="s">
        <v>363</v>
      </c>
      <c r="B47" s="114" t="s">
        <v>49</v>
      </c>
      <c r="C47" s="264" t="s">
        <v>342</v>
      </c>
      <c r="D47" s="265"/>
      <c r="E47" s="121">
        <v>22126.754890170942</v>
      </c>
      <c r="F47" s="121">
        <v>18198.98545417413</v>
      </c>
      <c r="G47" s="128">
        <v>15075.251636749319</v>
      </c>
    </row>
    <row r="48" spans="1:8" x14ac:dyDescent="0.25">
      <c r="A48" s="111" t="s">
        <v>364</v>
      </c>
      <c r="B48" s="114" t="s">
        <v>49</v>
      </c>
      <c r="C48" s="264" t="s">
        <v>22</v>
      </c>
      <c r="D48" s="265"/>
      <c r="E48" s="123">
        <v>0.26519999999999999</v>
      </c>
      <c r="F48" s="123">
        <v>0.54349999999999998</v>
      </c>
      <c r="G48" s="136">
        <v>0.61180000000000001</v>
      </c>
    </row>
    <row r="49" spans="1:7" x14ac:dyDescent="0.25">
      <c r="A49" s="111" t="s">
        <v>365</v>
      </c>
      <c r="B49" s="114" t="s">
        <v>49</v>
      </c>
      <c r="C49" s="264" t="s">
        <v>351</v>
      </c>
      <c r="D49" s="265"/>
      <c r="E49" s="121">
        <v>507.78565502613299</v>
      </c>
      <c r="F49" s="121">
        <v>523</v>
      </c>
      <c r="G49" s="128">
        <v>524</v>
      </c>
    </row>
    <row r="50" spans="1:7" x14ac:dyDescent="0.25">
      <c r="A50" s="145" t="s">
        <v>366</v>
      </c>
      <c r="B50" s="146" t="s">
        <v>49</v>
      </c>
      <c r="C50" s="268" t="s">
        <v>351</v>
      </c>
      <c r="D50" s="269"/>
      <c r="E50" s="143">
        <v>246.51978120284073</v>
      </c>
      <c r="F50" s="143">
        <v>264</v>
      </c>
      <c r="G50" s="141">
        <v>278</v>
      </c>
    </row>
    <row r="51" spans="1:7" x14ac:dyDescent="0.25">
      <c r="A51" s="145" t="s">
        <v>45</v>
      </c>
      <c r="B51" s="146" t="s">
        <v>49</v>
      </c>
      <c r="C51" s="268" t="s">
        <v>351</v>
      </c>
      <c r="D51" s="269"/>
      <c r="E51" s="143">
        <v>53</v>
      </c>
      <c r="F51" s="143">
        <v>54.185479553704191</v>
      </c>
      <c r="G51" s="141">
        <v>53</v>
      </c>
    </row>
    <row r="52" spans="1:7" x14ac:dyDescent="0.25">
      <c r="A52" s="145" t="s">
        <v>367</v>
      </c>
      <c r="B52" s="146" t="s">
        <v>49</v>
      </c>
      <c r="C52" s="268" t="s">
        <v>351</v>
      </c>
      <c r="D52" s="269"/>
      <c r="E52" s="143">
        <v>209</v>
      </c>
      <c r="F52" s="143">
        <v>204</v>
      </c>
      <c r="G52" s="141">
        <v>193</v>
      </c>
    </row>
    <row r="53" spans="1:7" x14ac:dyDescent="0.25">
      <c r="A53" s="111" t="s">
        <v>368</v>
      </c>
      <c r="B53" s="114" t="s">
        <v>49</v>
      </c>
      <c r="C53" s="264" t="s">
        <v>35</v>
      </c>
      <c r="D53" s="265"/>
      <c r="E53" s="121">
        <v>3435</v>
      </c>
      <c r="F53" s="121">
        <v>3514</v>
      </c>
      <c r="G53" s="128">
        <v>3438</v>
      </c>
    </row>
    <row r="54" spans="1:7" ht="15" customHeight="1" x14ac:dyDescent="0.25">
      <c r="A54" s="111" t="s">
        <v>369</v>
      </c>
      <c r="B54" s="114" t="s">
        <v>49</v>
      </c>
      <c r="C54" s="264" t="s">
        <v>342</v>
      </c>
      <c r="D54" s="265"/>
      <c r="E54" s="121">
        <v>17482.888223677437</v>
      </c>
      <c r="F54" s="121">
        <v>14385.8706655561</v>
      </c>
      <c r="G54" s="128">
        <v>13348.986182455517</v>
      </c>
    </row>
    <row r="55" spans="1:7" x14ac:dyDescent="0.25">
      <c r="A55" s="111" t="s">
        <v>370</v>
      </c>
      <c r="B55" s="114" t="s">
        <v>49</v>
      </c>
      <c r="C55" s="264" t="s">
        <v>36</v>
      </c>
      <c r="D55" s="265"/>
      <c r="E55" s="121">
        <v>116.9290205557518</v>
      </c>
      <c r="F55" s="121">
        <v>95</v>
      </c>
      <c r="G55" s="128">
        <v>86.423025607962003</v>
      </c>
    </row>
    <row r="56" spans="1:7" x14ac:dyDescent="0.25">
      <c r="A56" s="111" t="s">
        <v>371</v>
      </c>
      <c r="B56" s="114" t="s">
        <v>49</v>
      </c>
      <c r="C56" s="264" t="s">
        <v>22</v>
      </c>
      <c r="D56" s="265"/>
      <c r="E56" s="123">
        <v>0.39</v>
      </c>
      <c r="F56" s="123">
        <v>0.53</v>
      </c>
      <c r="G56" s="136">
        <v>0.44</v>
      </c>
    </row>
    <row r="57" spans="1:7" x14ac:dyDescent="0.25">
      <c r="A57" s="111" t="s">
        <v>372</v>
      </c>
      <c r="B57" s="114" t="s">
        <v>49</v>
      </c>
      <c r="C57" s="264" t="s">
        <v>22</v>
      </c>
      <c r="D57" s="265"/>
      <c r="E57" s="139">
        <v>-6.4000000000000001E-2</v>
      </c>
      <c r="F57" s="123">
        <v>-0.12</v>
      </c>
      <c r="G57" s="136">
        <v>-7.0000000000000007E-2</v>
      </c>
    </row>
    <row r="58" spans="1:7" x14ac:dyDescent="0.25">
      <c r="A58" s="111" t="s">
        <v>373</v>
      </c>
      <c r="B58" s="114" t="s">
        <v>49</v>
      </c>
      <c r="C58" s="264" t="s">
        <v>353</v>
      </c>
      <c r="D58" s="265"/>
      <c r="E58" s="121">
        <v>357293.83864344936</v>
      </c>
      <c r="F58" s="121">
        <v>332946.15963695035</v>
      </c>
      <c r="G58" s="128">
        <v>327469.00414468831</v>
      </c>
    </row>
    <row r="59" spans="1:7" x14ac:dyDescent="0.25">
      <c r="A59" s="111" t="s">
        <v>374</v>
      </c>
      <c r="B59" s="114" t="s">
        <v>49</v>
      </c>
      <c r="C59" s="266" t="s">
        <v>352</v>
      </c>
      <c r="D59" s="267"/>
      <c r="E59" s="130">
        <v>2.5191904362929129</v>
      </c>
      <c r="F59" s="130">
        <v>2.2870451943025505</v>
      </c>
      <c r="G59" s="127">
        <v>2.1832451288462735</v>
      </c>
    </row>
    <row r="60" spans="1:7" x14ac:dyDescent="0.25">
      <c r="A60" s="111" t="s">
        <v>41</v>
      </c>
      <c r="B60" s="114" t="s">
        <v>49</v>
      </c>
      <c r="C60" s="264" t="s">
        <v>42</v>
      </c>
      <c r="D60" s="265"/>
      <c r="E60" s="121">
        <v>37145.533095969498</v>
      </c>
      <c r="F60" s="121">
        <v>29991.135483328799</v>
      </c>
      <c r="G60" s="128">
        <v>29173.8868697424</v>
      </c>
    </row>
    <row r="61" spans="1:7" x14ac:dyDescent="0.25">
      <c r="A61" s="111" t="s">
        <v>43</v>
      </c>
      <c r="B61" s="114" t="s">
        <v>49</v>
      </c>
      <c r="C61" s="264" t="s">
        <v>42</v>
      </c>
      <c r="D61" s="265"/>
      <c r="E61" s="121">
        <v>206045.34305017433</v>
      </c>
      <c r="F61" s="121">
        <v>196252.93970733089</v>
      </c>
      <c r="G61" s="128">
        <v>195022.01693847441</v>
      </c>
    </row>
    <row r="62" spans="1:7" x14ac:dyDescent="0.25">
      <c r="A62" s="111" t="s">
        <v>44</v>
      </c>
      <c r="B62" s="114" t="s">
        <v>49</v>
      </c>
      <c r="C62" s="264" t="s">
        <v>42</v>
      </c>
      <c r="D62" s="265"/>
      <c r="E62" s="121">
        <v>114102.96249730553</v>
      </c>
      <c r="F62" s="121">
        <v>106702.08444629065</v>
      </c>
      <c r="G62" s="128">
        <v>103273.1003364715</v>
      </c>
    </row>
    <row r="63" spans="1:7" x14ac:dyDescent="0.25">
      <c r="A63" s="2"/>
      <c r="B63" s="2"/>
      <c r="C63" s="2"/>
      <c r="D63" s="2"/>
      <c r="E63" s="2"/>
      <c r="F63" s="2"/>
      <c r="G63" s="2"/>
    </row>
    <row r="64" spans="1:7" x14ac:dyDescent="0.25">
      <c r="A64" s="206" t="s">
        <v>375</v>
      </c>
      <c r="B64" s="207"/>
      <c r="C64" s="207"/>
      <c r="D64" s="207"/>
      <c r="E64" s="207"/>
      <c r="F64" s="207"/>
      <c r="G64" s="207"/>
    </row>
    <row r="65" spans="1:7" x14ac:dyDescent="0.25">
      <c r="A65" s="206" t="s">
        <v>376</v>
      </c>
      <c r="B65" s="207"/>
      <c r="C65" s="207"/>
      <c r="D65" s="207"/>
      <c r="E65" s="207"/>
      <c r="F65" s="207"/>
      <c r="G65" s="207"/>
    </row>
    <row r="66" spans="1:7" x14ac:dyDescent="0.25">
      <c r="A66" s="206" t="s">
        <v>377</v>
      </c>
      <c r="B66" s="207"/>
      <c r="C66" s="207"/>
      <c r="D66" s="207"/>
      <c r="E66" s="207"/>
      <c r="F66" s="207"/>
      <c r="G66" s="207"/>
    </row>
    <row r="67" spans="1:7" x14ac:dyDescent="0.25">
      <c r="A67" s="262" t="s">
        <v>378</v>
      </c>
      <c r="B67" s="263"/>
      <c r="C67" s="263"/>
      <c r="D67" s="263"/>
      <c r="E67" s="263"/>
      <c r="F67" s="263"/>
      <c r="G67" s="263"/>
    </row>
  </sheetData>
  <mergeCells count="58">
    <mergeCell ref="C22:D22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6:D6"/>
    <mergeCell ref="C7:D7"/>
    <mergeCell ref="C8:D8"/>
    <mergeCell ref="C9:D9"/>
    <mergeCell ref="C10:D10"/>
    <mergeCell ref="C20:D20"/>
    <mergeCell ref="C21:D21"/>
    <mergeCell ref="C38:D38"/>
    <mergeCell ref="C25:D25"/>
    <mergeCell ref="C26:D26"/>
    <mergeCell ref="C27:D27"/>
    <mergeCell ref="C28:D28"/>
    <mergeCell ref="C29:D29"/>
    <mergeCell ref="C30:D30"/>
    <mergeCell ref="C37:D37"/>
    <mergeCell ref="C31:D31"/>
    <mergeCell ref="C32:D32"/>
    <mergeCell ref="C33:D33"/>
    <mergeCell ref="C34:D34"/>
    <mergeCell ref="C35:D35"/>
    <mergeCell ref="C24:D24"/>
    <mergeCell ref="C48:D48"/>
    <mergeCell ref="C49:D49"/>
    <mergeCell ref="C50:D50"/>
    <mergeCell ref="C51:D51"/>
    <mergeCell ref="C39:D39"/>
    <mergeCell ref="C40:D40"/>
    <mergeCell ref="C41:D41"/>
    <mergeCell ref="C42:D42"/>
    <mergeCell ref="C43:D43"/>
    <mergeCell ref="C44:D44"/>
    <mergeCell ref="C46:D46"/>
    <mergeCell ref="C4:D4"/>
    <mergeCell ref="C5:D5"/>
    <mergeCell ref="A67:G67"/>
    <mergeCell ref="C58:D58"/>
    <mergeCell ref="C59:D59"/>
    <mergeCell ref="C60:D60"/>
    <mergeCell ref="C61:D61"/>
    <mergeCell ref="C62:D62"/>
    <mergeCell ref="C52:D52"/>
    <mergeCell ref="C53:D53"/>
    <mergeCell ref="C54:D54"/>
    <mergeCell ref="C55:D55"/>
    <mergeCell ref="C56:D56"/>
    <mergeCell ref="C57:D57"/>
    <mergeCell ref="C45:D45"/>
    <mergeCell ref="C47:D47"/>
  </mergeCells>
  <pageMargins left="0.7" right="0.7" top="0.75" bottom="0.75" header="0.3" footer="0.3"/>
  <pageSetup paperSize="9" scale="6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9"/>
  <sheetViews>
    <sheetView zoomScaleNormal="100" workbookViewId="0">
      <selection activeCell="I67" sqref="I67"/>
    </sheetView>
  </sheetViews>
  <sheetFormatPr baseColWidth="10" defaultRowHeight="15" x14ac:dyDescent="0.25"/>
  <cols>
    <col min="1" max="1" width="66.42578125" customWidth="1"/>
    <col min="2" max="2" width="13.85546875" customWidth="1"/>
  </cols>
  <sheetData>
    <row r="1" spans="1:7" x14ac:dyDescent="0.25">
      <c r="A1" s="2"/>
      <c r="B1" s="2"/>
      <c r="C1" s="2"/>
      <c r="D1" s="2"/>
      <c r="E1" s="2"/>
      <c r="F1" s="2"/>
      <c r="G1" s="2"/>
    </row>
    <row r="2" spans="1:7" x14ac:dyDescent="0.25">
      <c r="A2" s="2"/>
      <c r="B2" s="7"/>
      <c r="C2" s="7"/>
      <c r="D2" s="7"/>
      <c r="E2" s="7"/>
      <c r="F2" s="7"/>
      <c r="G2" s="7"/>
    </row>
    <row r="3" spans="1:7" ht="18.75" x14ac:dyDescent="0.3">
      <c r="A3" s="105" t="s">
        <v>170</v>
      </c>
      <c r="B3" s="9"/>
      <c r="C3" s="10"/>
      <c r="D3" s="11"/>
      <c r="E3" s="11"/>
      <c r="F3" s="11"/>
      <c r="G3" s="12"/>
    </row>
    <row r="4" spans="1:7" x14ac:dyDescent="0.25">
      <c r="A4" s="7"/>
      <c r="B4" s="106" t="s">
        <v>0</v>
      </c>
      <c r="C4" s="252" t="s">
        <v>1</v>
      </c>
      <c r="D4" s="252"/>
      <c r="E4" s="107">
        <v>2015</v>
      </c>
      <c r="F4" s="107">
        <v>2016</v>
      </c>
      <c r="G4" s="107">
        <v>2017</v>
      </c>
    </row>
    <row r="5" spans="1:7" x14ac:dyDescent="0.25">
      <c r="A5" s="149" t="s">
        <v>171</v>
      </c>
      <c r="B5" s="150" t="s">
        <v>51</v>
      </c>
      <c r="C5" s="270" t="s">
        <v>48</v>
      </c>
      <c r="D5" s="270"/>
      <c r="E5" s="148">
        <v>2015</v>
      </c>
      <c r="F5" s="148">
        <v>2016</v>
      </c>
      <c r="G5" s="148">
        <v>2017</v>
      </c>
    </row>
    <row r="6" spans="1:7" x14ac:dyDescent="0.25">
      <c r="A6" s="156" t="s">
        <v>172</v>
      </c>
      <c r="B6" s="152" t="s">
        <v>49</v>
      </c>
      <c r="C6" s="271" t="s">
        <v>195</v>
      </c>
      <c r="D6" s="272"/>
      <c r="E6" s="163">
        <v>66</v>
      </c>
      <c r="F6" s="163">
        <v>65</v>
      </c>
      <c r="G6" s="170">
        <v>67</v>
      </c>
    </row>
    <row r="7" spans="1:7" x14ac:dyDescent="0.25">
      <c r="A7" s="156" t="s">
        <v>173</v>
      </c>
      <c r="B7" s="152" t="s">
        <v>49</v>
      </c>
      <c r="C7" s="271" t="s">
        <v>196</v>
      </c>
      <c r="D7" s="272"/>
      <c r="E7" s="163">
        <v>145703</v>
      </c>
      <c r="F7" s="163">
        <v>145672</v>
      </c>
      <c r="G7" s="170">
        <v>147125</v>
      </c>
    </row>
    <row r="8" spans="1:7" x14ac:dyDescent="0.25">
      <c r="A8" s="157" t="s">
        <v>174</v>
      </c>
      <c r="B8" s="159" t="s">
        <v>37</v>
      </c>
      <c r="C8" s="275" t="s">
        <v>196</v>
      </c>
      <c r="D8" s="276"/>
      <c r="E8" s="164">
        <v>72061</v>
      </c>
      <c r="F8" s="164">
        <v>71835</v>
      </c>
      <c r="G8" s="171">
        <v>73177</v>
      </c>
    </row>
    <row r="9" spans="1:7" x14ac:dyDescent="0.25">
      <c r="A9" s="157" t="s">
        <v>175</v>
      </c>
      <c r="B9" s="160" t="s">
        <v>18</v>
      </c>
      <c r="C9" s="275" t="s">
        <v>22</v>
      </c>
      <c r="D9" s="276"/>
      <c r="E9" s="165">
        <v>0.40300000000000002</v>
      </c>
      <c r="F9" s="165">
        <v>0.40100000000000002</v>
      </c>
      <c r="G9" s="172">
        <v>0.40200000000000002</v>
      </c>
    </row>
    <row r="10" spans="1:7" x14ac:dyDescent="0.25">
      <c r="A10" s="158" t="s">
        <v>176</v>
      </c>
      <c r="B10" s="161" t="s">
        <v>37</v>
      </c>
      <c r="C10" s="277" t="s">
        <v>196</v>
      </c>
      <c r="D10" s="278"/>
      <c r="E10" s="166">
        <v>50457</v>
      </c>
      <c r="F10" s="166">
        <v>49639</v>
      </c>
      <c r="G10" s="173">
        <v>48549</v>
      </c>
    </row>
    <row r="11" spans="1:7" x14ac:dyDescent="0.25">
      <c r="A11" s="157" t="s">
        <v>177</v>
      </c>
      <c r="B11" s="160" t="s">
        <v>197</v>
      </c>
      <c r="C11" s="275" t="s">
        <v>22</v>
      </c>
      <c r="D11" s="276"/>
      <c r="E11" s="167">
        <v>0.13600000000000001</v>
      </c>
      <c r="F11" s="167">
        <v>0.13700000000000001</v>
      </c>
      <c r="G11" s="174">
        <v>0.13500000000000001</v>
      </c>
    </row>
    <row r="12" spans="1:7" x14ac:dyDescent="0.25">
      <c r="A12" s="157" t="s">
        <v>178</v>
      </c>
      <c r="B12" s="159" t="s">
        <v>198</v>
      </c>
      <c r="C12" s="275" t="s">
        <v>22</v>
      </c>
      <c r="D12" s="276"/>
      <c r="E12" s="167">
        <v>6.7000000000000004E-2</v>
      </c>
      <c r="F12" s="167">
        <v>6.7000000000000004E-2</v>
      </c>
      <c r="G12" s="174">
        <v>6.7000000000000004E-2</v>
      </c>
    </row>
    <row r="13" spans="1:7" x14ac:dyDescent="0.25">
      <c r="A13" s="157" t="s">
        <v>179</v>
      </c>
      <c r="B13" s="160" t="s">
        <v>199</v>
      </c>
      <c r="C13" s="275" t="s">
        <v>22</v>
      </c>
      <c r="D13" s="276"/>
      <c r="E13" s="167">
        <v>6.3E-2</v>
      </c>
      <c r="F13" s="167">
        <v>6.4000000000000001E-2</v>
      </c>
      <c r="G13" s="174">
        <v>6.5000000000000002E-2</v>
      </c>
    </row>
    <row r="14" spans="1:7" x14ac:dyDescent="0.25">
      <c r="A14" s="158" t="s">
        <v>180</v>
      </c>
      <c r="B14" s="161" t="s">
        <v>113</v>
      </c>
      <c r="C14" s="277" t="s">
        <v>196</v>
      </c>
      <c r="D14" s="278"/>
      <c r="E14" s="166">
        <v>12402</v>
      </c>
      <c r="F14" s="166">
        <v>12498</v>
      </c>
      <c r="G14" s="173">
        <v>12914</v>
      </c>
    </row>
    <row r="15" spans="1:7" x14ac:dyDescent="0.25">
      <c r="A15" s="158" t="s">
        <v>181</v>
      </c>
      <c r="B15" s="161" t="s">
        <v>200</v>
      </c>
      <c r="C15" s="277" t="s">
        <v>196</v>
      </c>
      <c r="D15" s="278"/>
      <c r="E15" s="166">
        <v>7761</v>
      </c>
      <c r="F15" s="166">
        <v>8624</v>
      </c>
      <c r="G15" s="173">
        <v>9408</v>
      </c>
    </row>
    <row r="16" spans="1:7" x14ac:dyDescent="0.25">
      <c r="A16" s="158" t="s">
        <v>182</v>
      </c>
      <c r="B16" s="162" t="s">
        <v>201</v>
      </c>
      <c r="C16" s="277" t="s">
        <v>196</v>
      </c>
      <c r="D16" s="278"/>
      <c r="E16" s="166">
        <v>3022</v>
      </c>
      <c r="F16" s="166">
        <v>3076</v>
      </c>
      <c r="G16" s="173">
        <v>3077</v>
      </c>
    </row>
    <row r="17" spans="1:8" x14ac:dyDescent="0.25">
      <c r="A17" s="156" t="s">
        <v>183</v>
      </c>
      <c r="B17" s="152" t="s">
        <v>49</v>
      </c>
      <c r="C17" s="271" t="s">
        <v>22</v>
      </c>
      <c r="D17" s="272"/>
      <c r="E17" s="151" t="s">
        <v>19</v>
      </c>
      <c r="F17" s="151" t="s">
        <v>19</v>
      </c>
      <c r="G17" s="175">
        <v>0.123</v>
      </c>
    </row>
    <row r="18" spans="1:8" x14ac:dyDescent="0.25">
      <c r="A18" s="156" t="s">
        <v>184</v>
      </c>
      <c r="B18" s="152" t="s">
        <v>49</v>
      </c>
      <c r="C18" s="271" t="s">
        <v>22</v>
      </c>
      <c r="D18" s="272"/>
      <c r="E18" s="151" t="s">
        <v>19</v>
      </c>
      <c r="F18" s="151" t="s">
        <v>19</v>
      </c>
      <c r="G18" s="175">
        <v>0.247</v>
      </c>
    </row>
    <row r="19" spans="1:8" ht="25.5" x14ac:dyDescent="0.25">
      <c r="A19" s="156" t="s">
        <v>185</v>
      </c>
      <c r="B19" s="152" t="s">
        <v>49</v>
      </c>
      <c r="C19" s="271" t="s">
        <v>22</v>
      </c>
      <c r="D19" s="272"/>
      <c r="E19" s="168">
        <v>0.503</v>
      </c>
      <c r="F19" s="177">
        <v>0.498</v>
      </c>
      <c r="G19" s="176">
        <v>0.49399999999999999</v>
      </c>
    </row>
    <row r="20" spans="1:8" x14ac:dyDescent="0.25">
      <c r="A20" s="156" t="s">
        <v>186</v>
      </c>
      <c r="B20" s="152" t="s">
        <v>18</v>
      </c>
      <c r="C20" s="281" t="s">
        <v>22</v>
      </c>
      <c r="D20" s="282"/>
      <c r="E20" s="168">
        <v>0.26900000000000002</v>
      </c>
      <c r="F20" s="177">
        <v>0.26600000000000001</v>
      </c>
      <c r="G20" s="176">
        <v>0.26</v>
      </c>
    </row>
    <row r="21" spans="1:8" x14ac:dyDescent="0.25">
      <c r="A21" s="156" t="s">
        <v>187</v>
      </c>
      <c r="B21" s="152" t="s">
        <v>49</v>
      </c>
      <c r="C21" s="271" t="s">
        <v>22</v>
      </c>
      <c r="D21" s="272"/>
      <c r="E21" s="168">
        <v>0.14899999999999999</v>
      </c>
      <c r="F21" s="177">
        <v>0.14099999999999999</v>
      </c>
      <c r="G21" s="176">
        <v>0.14099999999999999</v>
      </c>
    </row>
    <row r="22" spans="1:8" x14ac:dyDescent="0.25">
      <c r="A22" s="156" t="s">
        <v>188</v>
      </c>
      <c r="B22" s="152" t="s">
        <v>18</v>
      </c>
      <c r="C22" s="271" t="s">
        <v>22</v>
      </c>
      <c r="D22" s="272"/>
      <c r="E22" s="168">
        <v>7.9000000000000001E-2</v>
      </c>
      <c r="F22" s="177">
        <v>9.5000000000000001E-2</v>
      </c>
      <c r="G22" s="176">
        <v>0.105</v>
      </c>
    </row>
    <row r="23" spans="1:8" x14ac:dyDescent="0.25">
      <c r="A23" s="156" t="s">
        <v>189</v>
      </c>
      <c r="B23" s="152" t="s">
        <v>49</v>
      </c>
      <c r="C23" s="271" t="s">
        <v>196</v>
      </c>
      <c r="D23" s="272"/>
      <c r="E23" s="163">
        <v>135050</v>
      </c>
      <c r="F23" s="163">
        <v>135511</v>
      </c>
      <c r="G23" s="170">
        <v>136956</v>
      </c>
    </row>
    <row r="24" spans="1:8" x14ac:dyDescent="0.25">
      <c r="A24" s="157" t="s">
        <v>190</v>
      </c>
      <c r="B24" s="160" t="s">
        <v>18</v>
      </c>
      <c r="C24" s="275" t="s">
        <v>196</v>
      </c>
      <c r="D24" s="276"/>
      <c r="E24" s="169" t="s">
        <v>19</v>
      </c>
      <c r="F24" s="169" t="s">
        <v>19</v>
      </c>
      <c r="G24" s="171">
        <v>55200</v>
      </c>
    </row>
    <row r="25" spans="1:8" x14ac:dyDescent="0.25">
      <c r="A25" s="157" t="s">
        <v>191</v>
      </c>
      <c r="B25" s="160" t="s">
        <v>18</v>
      </c>
      <c r="C25" s="275" t="s">
        <v>196</v>
      </c>
      <c r="D25" s="276"/>
      <c r="E25" s="169" t="s">
        <v>19</v>
      </c>
      <c r="F25" s="169" t="s">
        <v>19</v>
      </c>
      <c r="G25" s="171">
        <v>40636</v>
      </c>
    </row>
    <row r="26" spans="1:8" x14ac:dyDescent="0.25">
      <c r="A26" s="156" t="s">
        <v>192</v>
      </c>
      <c r="B26" s="152" t="s">
        <v>49</v>
      </c>
      <c r="C26" s="271" t="s">
        <v>196</v>
      </c>
      <c r="D26" s="272"/>
      <c r="E26" s="163">
        <v>10653</v>
      </c>
      <c r="F26" s="163">
        <v>10161</v>
      </c>
      <c r="G26" s="170">
        <v>10169</v>
      </c>
    </row>
    <row r="27" spans="1:8" x14ac:dyDescent="0.25">
      <c r="A27" s="156" t="s">
        <v>193</v>
      </c>
      <c r="B27" s="152" t="s">
        <v>49</v>
      </c>
      <c r="C27" s="271" t="s">
        <v>196</v>
      </c>
      <c r="D27" s="272"/>
      <c r="E27" s="163">
        <v>10891</v>
      </c>
      <c r="F27" s="163">
        <v>11338</v>
      </c>
      <c r="G27" s="170">
        <v>12085</v>
      </c>
    </row>
    <row r="28" spans="1:8" x14ac:dyDescent="0.25">
      <c r="A28" s="156" t="s">
        <v>194</v>
      </c>
      <c r="B28" s="152" t="s">
        <v>49</v>
      </c>
      <c r="C28" s="271" t="s">
        <v>196</v>
      </c>
      <c r="D28" s="272"/>
      <c r="E28" s="163">
        <v>6850</v>
      </c>
      <c r="F28" s="163">
        <v>7535</v>
      </c>
      <c r="G28" s="170">
        <v>8277</v>
      </c>
    </row>
    <row r="29" spans="1:8" x14ac:dyDescent="0.25">
      <c r="A29" s="3"/>
      <c r="B29" s="32"/>
      <c r="C29" s="32"/>
      <c r="D29" s="32"/>
      <c r="E29" s="98"/>
      <c r="F29" s="98"/>
      <c r="G29" s="98"/>
      <c r="H29" s="4"/>
    </row>
    <row r="30" spans="1:8" x14ac:dyDescent="0.25">
      <c r="A30" s="149" t="s">
        <v>202</v>
      </c>
      <c r="B30" s="213" t="s">
        <v>51</v>
      </c>
      <c r="C30" s="270" t="s">
        <v>48</v>
      </c>
      <c r="D30" s="270"/>
      <c r="E30" s="148">
        <v>2015</v>
      </c>
      <c r="F30" s="148">
        <v>2016</v>
      </c>
      <c r="G30" s="148">
        <v>2017</v>
      </c>
    </row>
    <row r="31" spans="1:8" x14ac:dyDescent="0.25">
      <c r="A31" s="156" t="s">
        <v>203</v>
      </c>
      <c r="B31" s="152" t="s">
        <v>49</v>
      </c>
      <c r="C31" s="271" t="s">
        <v>196</v>
      </c>
      <c r="D31" s="272"/>
      <c r="E31" s="163">
        <v>15155</v>
      </c>
      <c r="F31" s="163">
        <v>16283</v>
      </c>
      <c r="G31" s="170">
        <v>17797</v>
      </c>
    </row>
    <row r="32" spans="1:8" x14ac:dyDescent="0.25">
      <c r="A32" s="157" t="s">
        <v>204</v>
      </c>
      <c r="B32" s="160" t="s">
        <v>18</v>
      </c>
      <c r="C32" s="275" t="s">
        <v>196</v>
      </c>
      <c r="D32" s="276"/>
      <c r="E32" s="164">
        <v>3901</v>
      </c>
      <c r="F32" s="164">
        <v>4151</v>
      </c>
      <c r="G32" s="171">
        <v>4571</v>
      </c>
    </row>
    <row r="33" spans="1:9" x14ac:dyDescent="0.25">
      <c r="A33" s="157" t="s">
        <v>205</v>
      </c>
      <c r="B33" s="160" t="s">
        <v>18</v>
      </c>
      <c r="C33" s="275" t="s">
        <v>196</v>
      </c>
      <c r="D33" s="276"/>
      <c r="E33" s="164">
        <v>2541</v>
      </c>
      <c r="F33" s="164">
        <v>2831</v>
      </c>
      <c r="G33" s="171">
        <v>2754</v>
      </c>
    </row>
    <row r="34" spans="1:9" x14ac:dyDescent="0.25">
      <c r="A34" s="157" t="s">
        <v>206</v>
      </c>
      <c r="B34" s="160" t="s">
        <v>3</v>
      </c>
      <c r="C34" s="275" t="s">
        <v>22</v>
      </c>
      <c r="D34" s="276"/>
      <c r="E34" s="167">
        <v>0.50600000000000001</v>
      </c>
      <c r="F34" s="167">
        <v>0.56899999999999995</v>
      </c>
      <c r="G34" s="174">
        <v>0.56999999999999995</v>
      </c>
    </row>
    <row r="35" spans="1:9" x14ac:dyDescent="0.25">
      <c r="A35" s="156" t="s">
        <v>207</v>
      </c>
      <c r="B35" s="152" t="s">
        <v>3</v>
      </c>
      <c r="C35" s="271" t="s">
        <v>196</v>
      </c>
      <c r="D35" s="272"/>
      <c r="E35" s="163">
        <v>9627</v>
      </c>
      <c r="F35" s="163">
        <v>10458</v>
      </c>
      <c r="G35" s="170">
        <v>11039</v>
      </c>
    </row>
    <row r="36" spans="1:9" ht="24" x14ac:dyDescent="0.25">
      <c r="A36" s="157" t="s">
        <v>208</v>
      </c>
      <c r="B36" s="160" t="s">
        <v>18</v>
      </c>
      <c r="C36" s="275" t="s">
        <v>196</v>
      </c>
      <c r="D36" s="276"/>
      <c r="E36" s="164">
        <v>3859</v>
      </c>
      <c r="F36" s="164">
        <v>4656</v>
      </c>
      <c r="G36" s="171">
        <v>4699</v>
      </c>
    </row>
    <row r="37" spans="1:9" x14ac:dyDescent="0.25">
      <c r="A37" s="157" t="s">
        <v>209</v>
      </c>
      <c r="B37" s="160" t="s">
        <v>3</v>
      </c>
      <c r="C37" s="279" t="s">
        <v>22</v>
      </c>
      <c r="D37" s="280"/>
      <c r="E37" s="167">
        <v>0.67300000000000004</v>
      </c>
      <c r="F37" s="167">
        <v>0.68700000000000006</v>
      </c>
      <c r="G37" s="174">
        <v>0.67240442109077736</v>
      </c>
    </row>
    <row r="38" spans="1:9" x14ac:dyDescent="0.25">
      <c r="A38" s="156" t="s">
        <v>210</v>
      </c>
      <c r="B38" s="152" t="s">
        <v>3</v>
      </c>
      <c r="C38" s="271" t="s">
        <v>196</v>
      </c>
      <c r="D38" s="272"/>
      <c r="E38" s="163">
        <v>19402</v>
      </c>
      <c r="F38" s="163">
        <v>16714</v>
      </c>
      <c r="G38" s="170">
        <v>17413</v>
      </c>
    </row>
    <row r="39" spans="1:9" x14ac:dyDescent="0.25">
      <c r="A39" s="157" t="s">
        <v>211</v>
      </c>
      <c r="B39" s="160" t="s">
        <v>3</v>
      </c>
      <c r="C39" s="275" t="s">
        <v>22</v>
      </c>
      <c r="D39" s="276"/>
      <c r="E39" s="165">
        <v>0.49</v>
      </c>
      <c r="F39" s="165">
        <v>0.73</v>
      </c>
      <c r="G39" s="183">
        <v>0.60868316774823406</v>
      </c>
    </row>
    <row r="40" spans="1:9" x14ac:dyDescent="0.25">
      <c r="A40" s="157" t="s">
        <v>212</v>
      </c>
      <c r="B40" s="160" t="s">
        <v>3</v>
      </c>
      <c r="C40" s="275" t="s">
        <v>22</v>
      </c>
      <c r="D40" s="276"/>
      <c r="E40" s="165">
        <v>0.38</v>
      </c>
      <c r="F40" s="165">
        <v>0.2</v>
      </c>
      <c r="G40" s="172">
        <v>0.18062887307780584</v>
      </c>
    </row>
    <row r="41" spans="1:9" x14ac:dyDescent="0.25">
      <c r="A41" s="157" t="s">
        <v>213</v>
      </c>
      <c r="B41" s="160" t="s">
        <v>3</v>
      </c>
      <c r="C41" s="275" t="s">
        <v>22</v>
      </c>
      <c r="D41" s="276"/>
      <c r="E41" s="211">
        <v>0.1</v>
      </c>
      <c r="F41" s="211">
        <v>7.0000000000000007E-2</v>
      </c>
      <c r="G41" s="183">
        <v>8.9683268303878821E-2</v>
      </c>
    </row>
    <row r="42" spans="1:9" x14ac:dyDescent="0.25">
      <c r="A42" s="156" t="s">
        <v>214</v>
      </c>
      <c r="B42" s="152" t="s">
        <v>3</v>
      </c>
      <c r="C42" s="271" t="s">
        <v>22</v>
      </c>
      <c r="D42" s="272"/>
      <c r="E42" s="168">
        <v>7.0000000000000007E-2</v>
      </c>
      <c r="F42" s="177">
        <v>7.2999999999999995E-2</v>
      </c>
      <c r="G42" s="176">
        <v>7.7130497055083819E-2</v>
      </c>
    </row>
    <row r="43" spans="1:9" ht="25.5" x14ac:dyDescent="0.25">
      <c r="A43" s="156" t="s">
        <v>215</v>
      </c>
      <c r="B43" s="178" t="s">
        <v>241</v>
      </c>
      <c r="C43" s="271" t="s">
        <v>22</v>
      </c>
      <c r="D43" s="272"/>
      <c r="E43" s="168">
        <v>5.1999999999999998E-2</v>
      </c>
      <c r="F43" s="177">
        <v>5.5E-2</v>
      </c>
      <c r="G43" s="176">
        <v>5.3349964362081302E-2</v>
      </c>
    </row>
    <row r="44" spans="1:9" x14ac:dyDescent="0.25">
      <c r="A44" s="156" t="s">
        <v>216</v>
      </c>
      <c r="B44" s="152" t="s">
        <v>18</v>
      </c>
      <c r="C44" s="271" t="s">
        <v>22</v>
      </c>
      <c r="D44" s="272"/>
      <c r="E44" s="168">
        <v>3.3000000000000002E-2</v>
      </c>
      <c r="F44" s="177">
        <v>3.5000000000000003E-2</v>
      </c>
      <c r="G44" s="176">
        <v>3.842391304347826E-2</v>
      </c>
    </row>
    <row r="45" spans="1:9" x14ac:dyDescent="0.25">
      <c r="A45" s="156" t="s">
        <v>217</v>
      </c>
      <c r="B45" s="152" t="s">
        <v>49</v>
      </c>
      <c r="C45" s="271" t="s">
        <v>79</v>
      </c>
      <c r="D45" s="272"/>
      <c r="E45" s="179">
        <v>9.1999999999999993</v>
      </c>
      <c r="F45" s="180">
        <v>9.5</v>
      </c>
      <c r="G45" s="184">
        <v>9.6999999999999993</v>
      </c>
    </row>
    <row r="46" spans="1:9" x14ac:dyDescent="0.25">
      <c r="A46" s="156" t="s">
        <v>219</v>
      </c>
      <c r="B46" s="152" t="s">
        <v>49</v>
      </c>
      <c r="C46" s="271" t="s">
        <v>56</v>
      </c>
      <c r="D46" s="272"/>
      <c r="E46" s="163">
        <v>341000</v>
      </c>
      <c r="F46" s="163">
        <v>300000</v>
      </c>
      <c r="G46" s="170">
        <v>400000</v>
      </c>
    </row>
    <row r="47" spans="1:9" s="1" customFormat="1" x14ac:dyDescent="0.25">
      <c r="A47" s="156" t="s">
        <v>218</v>
      </c>
      <c r="B47" s="152" t="s">
        <v>49</v>
      </c>
      <c r="C47" s="271" t="s">
        <v>38</v>
      </c>
      <c r="D47" s="272"/>
      <c r="E47" s="179">
        <v>3.4</v>
      </c>
      <c r="F47" s="180">
        <v>3.4</v>
      </c>
      <c r="G47" s="184">
        <v>4</v>
      </c>
      <c r="I47"/>
    </row>
    <row r="48" spans="1:9" x14ac:dyDescent="0.25">
      <c r="A48" s="156" t="s">
        <v>220</v>
      </c>
      <c r="B48" s="152" t="s">
        <v>49</v>
      </c>
      <c r="C48" s="271" t="s">
        <v>196</v>
      </c>
      <c r="D48" s="272"/>
      <c r="E48" s="163">
        <v>5056</v>
      </c>
      <c r="F48" s="163">
        <v>5188</v>
      </c>
      <c r="G48" s="170">
        <v>6145</v>
      </c>
      <c r="I48" s="1"/>
    </row>
    <row r="49" spans="1:7" x14ac:dyDescent="0.25">
      <c r="A49" s="157" t="s">
        <v>221</v>
      </c>
      <c r="B49" s="159" t="s">
        <v>18</v>
      </c>
      <c r="C49" s="275" t="s">
        <v>196</v>
      </c>
      <c r="D49" s="276"/>
      <c r="E49" s="164">
        <v>2158</v>
      </c>
      <c r="F49" s="164">
        <v>2150</v>
      </c>
      <c r="G49" s="171">
        <v>2168</v>
      </c>
    </row>
    <row r="50" spans="1:7" x14ac:dyDescent="0.25">
      <c r="A50" s="157" t="s">
        <v>222</v>
      </c>
      <c r="B50" s="159" t="s">
        <v>18</v>
      </c>
      <c r="C50" s="275" t="s">
        <v>196</v>
      </c>
      <c r="D50" s="276"/>
      <c r="E50" s="164">
        <v>3330</v>
      </c>
      <c r="F50" s="164">
        <v>3553</v>
      </c>
      <c r="G50" s="171">
        <v>3562</v>
      </c>
    </row>
    <row r="51" spans="1:7" x14ac:dyDescent="0.25">
      <c r="A51" s="156" t="s">
        <v>223</v>
      </c>
      <c r="B51" s="152" t="s">
        <v>49</v>
      </c>
      <c r="C51" s="277" t="s">
        <v>196</v>
      </c>
      <c r="D51" s="278"/>
      <c r="E51" s="163">
        <v>480</v>
      </c>
      <c r="F51" s="163">
        <v>502</v>
      </c>
      <c r="G51" s="170">
        <v>592</v>
      </c>
    </row>
    <row r="52" spans="1:7" x14ac:dyDescent="0.25">
      <c r="A52" s="156" t="s">
        <v>224</v>
      </c>
      <c r="B52" s="152" t="s">
        <v>49</v>
      </c>
      <c r="C52" s="271" t="s">
        <v>56</v>
      </c>
      <c r="D52" s="272"/>
      <c r="E52" s="163">
        <v>11</v>
      </c>
      <c r="F52" s="163">
        <v>11</v>
      </c>
      <c r="G52" s="170">
        <v>13</v>
      </c>
    </row>
    <row r="53" spans="1:7" x14ac:dyDescent="0.25">
      <c r="A53" s="156" t="s">
        <v>225</v>
      </c>
      <c r="B53" s="152" t="s">
        <v>49</v>
      </c>
      <c r="C53" s="271" t="s">
        <v>80</v>
      </c>
      <c r="D53" s="272"/>
      <c r="E53" s="180">
        <v>1.5</v>
      </c>
      <c r="F53" s="180">
        <v>6</v>
      </c>
      <c r="G53" s="184">
        <v>4.25</v>
      </c>
    </row>
    <row r="54" spans="1:7" x14ac:dyDescent="0.25">
      <c r="A54" s="156" t="s">
        <v>226</v>
      </c>
      <c r="B54" s="152" t="s">
        <v>49</v>
      </c>
      <c r="C54" s="271" t="s">
        <v>22</v>
      </c>
      <c r="D54" s="272"/>
      <c r="E54" s="181">
        <v>0.17</v>
      </c>
      <c r="F54" s="181">
        <v>0.17</v>
      </c>
      <c r="G54" s="185">
        <v>0.17531542977306599</v>
      </c>
    </row>
    <row r="55" spans="1:7" x14ac:dyDescent="0.25">
      <c r="A55" s="156" t="s">
        <v>227</v>
      </c>
      <c r="B55" s="152" t="s">
        <v>49</v>
      </c>
      <c r="C55" s="271" t="s">
        <v>196</v>
      </c>
      <c r="D55" s="272"/>
      <c r="E55" s="163">
        <v>23385</v>
      </c>
      <c r="F55" s="163">
        <v>22711</v>
      </c>
      <c r="G55" s="170">
        <v>24010</v>
      </c>
    </row>
    <row r="56" spans="1:7" x14ac:dyDescent="0.25">
      <c r="A56" s="157" t="s">
        <v>228</v>
      </c>
      <c r="B56" s="160" t="s">
        <v>18</v>
      </c>
      <c r="C56" s="275" t="s">
        <v>196</v>
      </c>
      <c r="D56" s="276"/>
      <c r="E56" s="164">
        <v>8700</v>
      </c>
      <c r="F56" s="164">
        <v>9200</v>
      </c>
      <c r="G56" s="171">
        <v>10234</v>
      </c>
    </row>
    <row r="57" spans="1:7" x14ac:dyDescent="0.25">
      <c r="A57" s="156" t="s">
        <v>229</v>
      </c>
      <c r="B57" s="152" t="s">
        <v>49</v>
      </c>
      <c r="C57" s="271" t="s">
        <v>22</v>
      </c>
      <c r="D57" s="272"/>
      <c r="E57" s="182">
        <v>0.6</v>
      </c>
      <c r="F57" s="182">
        <v>0.57999999999999996</v>
      </c>
      <c r="G57" s="186">
        <v>0.57431082939663902</v>
      </c>
    </row>
    <row r="58" spans="1:7" x14ac:dyDescent="0.25">
      <c r="A58" s="157" t="s">
        <v>228</v>
      </c>
      <c r="B58" s="160" t="s">
        <v>18</v>
      </c>
      <c r="C58" s="275" t="s">
        <v>22</v>
      </c>
      <c r="D58" s="276"/>
      <c r="E58" s="165">
        <v>0.77</v>
      </c>
      <c r="F58" s="165">
        <v>0.76</v>
      </c>
      <c r="G58" s="172">
        <v>0.79</v>
      </c>
    </row>
    <row r="59" spans="1:7" x14ac:dyDescent="0.25">
      <c r="A59" s="156" t="s">
        <v>230</v>
      </c>
      <c r="B59" s="152" t="s">
        <v>49</v>
      </c>
      <c r="C59" s="271" t="s">
        <v>196</v>
      </c>
      <c r="D59" s="272"/>
      <c r="E59" s="163">
        <v>1000</v>
      </c>
      <c r="F59" s="163">
        <v>1000</v>
      </c>
      <c r="G59" s="170">
        <v>910</v>
      </c>
    </row>
    <row r="60" spans="1:7" x14ac:dyDescent="0.25">
      <c r="A60" s="156" t="s">
        <v>231</v>
      </c>
      <c r="B60" s="152" t="s">
        <v>49</v>
      </c>
      <c r="C60" s="271" t="s">
        <v>22</v>
      </c>
      <c r="D60" s="272"/>
      <c r="E60" s="181">
        <v>0.84</v>
      </c>
      <c r="F60" s="181">
        <v>0.84</v>
      </c>
      <c r="G60" s="185">
        <v>0.81</v>
      </c>
    </row>
    <row r="61" spans="1:7" x14ac:dyDescent="0.25">
      <c r="A61" s="156" t="s">
        <v>232</v>
      </c>
      <c r="B61" s="152" t="s">
        <v>49</v>
      </c>
      <c r="C61" s="271" t="s">
        <v>22</v>
      </c>
      <c r="D61" s="272"/>
      <c r="E61" s="181">
        <v>0.77</v>
      </c>
      <c r="F61" s="181">
        <v>0.84</v>
      </c>
      <c r="G61" s="185">
        <v>0.8</v>
      </c>
    </row>
    <row r="62" spans="1:7" x14ac:dyDescent="0.25">
      <c r="A62" s="156" t="s">
        <v>233</v>
      </c>
      <c r="B62" s="152" t="s">
        <v>49</v>
      </c>
      <c r="C62" s="271" t="s">
        <v>239</v>
      </c>
      <c r="D62" s="272"/>
      <c r="E62" s="163">
        <v>4</v>
      </c>
      <c r="F62" s="180">
        <v>3.8</v>
      </c>
      <c r="G62" s="184">
        <v>3.8</v>
      </c>
    </row>
    <row r="63" spans="1:7" x14ac:dyDescent="0.25">
      <c r="A63" s="157" t="s">
        <v>234</v>
      </c>
      <c r="B63" s="160" t="s">
        <v>49</v>
      </c>
      <c r="C63" s="275" t="s">
        <v>22</v>
      </c>
      <c r="D63" s="276"/>
      <c r="E63" s="165">
        <v>0.14000000000000001</v>
      </c>
      <c r="F63" s="165">
        <v>0.26</v>
      </c>
      <c r="G63" s="172">
        <v>0.28999999999999998</v>
      </c>
    </row>
    <row r="64" spans="1:7" x14ac:dyDescent="0.25">
      <c r="A64" s="156" t="s">
        <v>235</v>
      </c>
      <c r="B64" s="152" t="s">
        <v>49</v>
      </c>
      <c r="C64" s="271" t="s">
        <v>80</v>
      </c>
      <c r="D64" s="272"/>
      <c r="E64" s="180">
        <v>93</v>
      </c>
      <c r="F64" s="180">
        <v>92.3</v>
      </c>
      <c r="G64" s="184">
        <v>98</v>
      </c>
    </row>
    <row r="65" spans="1:8" x14ac:dyDescent="0.25">
      <c r="A65" s="156" t="s">
        <v>236</v>
      </c>
      <c r="B65" s="152" t="s">
        <v>49</v>
      </c>
      <c r="C65" s="271" t="s">
        <v>240</v>
      </c>
      <c r="D65" s="272"/>
      <c r="E65" s="180">
        <v>25.2</v>
      </c>
      <c r="F65" s="180">
        <v>26.2</v>
      </c>
      <c r="G65" s="184">
        <v>25.646824129141901</v>
      </c>
    </row>
    <row r="66" spans="1:8" x14ac:dyDescent="0.25">
      <c r="A66" s="156" t="s">
        <v>237</v>
      </c>
      <c r="B66" s="152" t="s">
        <v>49</v>
      </c>
      <c r="C66" s="271" t="s">
        <v>196</v>
      </c>
      <c r="D66" s="272"/>
      <c r="E66" s="151" t="s">
        <v>19</v>
      </c>
      <c r="F66" s="151" t="s">
        <v>19</v>
      </c>
      <c r="G66" s="187">
        <v>15000</v>
      </c>
    </row>
    <row r="67" spans="1:8" ht="25.5" x14ac:dyDescent="0.25">
      <c r="A67" s="156" t="s">
        <v>238</v>
      </c>
      <c r="B67" s="152" t="s">
        <v>49</v>
      </c>
      <c r="C67" s="277" t="s">
        <v>22</v>
      </c>
      <c r="D67" s="278"/>
      <c r="E67" s="181">
        <v>0.27</v>
      </c>
      <c r="F67" s="181">
        <v>0.27</v>
      </c>
      <c r="G67" s="185">
        <v>0.4</v>
      </c>
    </row>
    <row r="68" spans="1:8" x14ac:dyDescent="0.25">
      <c r="A68" s="3"/>
      <c r="B68" s="32"/>
      <c r="C68" s="188"/>
      <c r="D68" s="188"/>
      <c r="E68" s="189"/>
      <c r="F68" s="31"/>
      <c r="G68" s="31"/>
      <c r="H68" s="4"/>
    </row>
    <row r="69" spans="1:8" x14ac:dyDescent="0.25">
      <c r="A69" s="149" t="s">
        <v>250</v>
      </c>
      <c r="B69" s="213" t="s">
        <v>51</v>
      </c>
      <c r="C69" s="270" t="s">
        <v>48</v>
      </c>
      <c r="D69" s="270"/>
      <c r="E69" s="148">
        <v>2015</v>
      </c>
      <c r="F69" s="148">
        <v>2016</v>
      </c>
      <c r="G69" s="148">
        <v>2017</v>
      </c>
    </row>
    <row r="70" spans="1:8" x14ac:dyDescent="0.25">
      <c r="A70" s="156" t="s">
        <v>242</v>
      </c>
      <c r="B70" s="152" t="s">
        <v>49</v>
      </c>
      <c r="C70" s="271" t="s">
        <v>196</v>
      </c>
      <c r="D70" s="272"/>
      <c r="E70" s="163">
        <v>116900</v>
      </c>
      <c r="F70" s="163">
        <v>116700</v>
      </c>
      <c r="G70" s="170">
        <v>118720</v>
      </c>
    </row>
    <row r="71" spans="1:8" x14ac:dyDescent="0.25">
      <c r="A71" s="156" t="s">
        <v>243</v>
      </c>
      <c r="B71" s="152" t="s">
        <v>49</v>
      </c>
      <c r="C71" s="271" t="s">
        <v>22</v>
      </c>
      <c r="D71" s="272"/>
      <c r="E71" s="181">
        <v>0.93</v>
      </c>
      <c r="F71" s="181">
        <v>0.93</v>
      </c>
      <c r="G71" s="185">
        <v>0.93269999999999997</v>
      </c>
    </row>
    <row r="72" spans="1:8" x14ac:dyDescent="0.25">
      <c r="A72" s="156" t="s">
        <v>244</v>
      </c>
      <c r="B72" s="152" t="s">
        <v>49</v>
      </c>
      <c r="C72" s="271" t="s">
        <v>80</v>
      </c>
      <c r="D72" s="272"/>
      <c r="E72" s="151" t="s">
        <v>19</v>
      </c>
      <c r="F72" s="151" t="s">
        <v>19</v>
      </c>
      <c r="G72" s="187">
        <v>2</v>
      </c>
    </row>
    <row r="73" spans="1:8" x14ac:dyDescent="0.25">
      <c r="A73" s="156" t="s">
        <v>245</v>
      </c>
      <c r="B73" s="152" t="s">
        <v>49</v>
      </c>
      <c r="C73" s="271" t="s">
        <v>196</v>
      </c>
      <c r="D73" s="272"/>
      <c r="E73" s="163">
        <v>600</v>
      </c>
      <c r="F73" s="163">
        <v>650</v>
      </c>
      <c r="G73" s="170">
        <v>755</v>
      </c>
    </row>
    <row r="74" spans="1:8" x14ac:dyDescent="0.25">
      <c r="A74" s="156" t="s">
        <v>246</v>
      </c>
      <c r="B74" s="152" t="s">
        <v>49</v>
      </c>
      <c r="C74" s="271" t="s">
        <v>22</v>
      </c>
      <c r="D74" s="272"/>
      <c r="E74" s="151" t="s">
        <v>19</v>
      </c>
      <c r="F74" s="151" t="s">
        <v>19</v>
      </c>
      <c r="G74" s="185">
        <v>0.39</v>
      </c>
    </row>
    <row r="75" spans="1:8" ht="25.5" x14ac:dyDescent="0.25">
      <c r="A75" s="156" t="s">
        <v>247</v>
      </c>
      <c r="B75" s="152" t="s">
        <v>49</v>
      </c>
      <c r="C75" s="271" t="s">
        <v>22</v>
      </c>
      <c r="D75" s="272"/>
      <c r="E75" s="151" t="s">
        <v>19</v>
      </c>
      <c r="F75" s="151" t="s">
        <v>19</v>
      </c>
      <c r="G75" s="185">
        <v>0.23</v>
      </c>
    </row>
    <row r="76" spans="1:8" x14ac:dyDescent="0.25">
      <c r="A76" s="156" t="s">
        <v>249</v>
      </c>
      <c r="B76" s="152" t="s">
        <v>49</v>
      </c>
      <c r="C76" s="271" t="s">
        <v>56</v>
      </c>
      <c r="D76" s="272"/>
      <c r="E76" s="163">
        <v>194</v>
      </c>
      <c r="F76" s="163">
        <v>217</v>
      </c>
      <c r="G76" s="170">
        <v>215</v>
      </c>
    </row>
    <row r="77" spans="1:8" x14ac:dyDescent="0.25">
      <c r="A77" s="157" t="s">
        <v>248</v>
      </c>
      <c r="B77" s="190" t="s">
        <v>18</v>
      </c>
      <c r="C77" s="275" t="s">
        <v>56</v>
      </c>
      <c r="D77" s="276"/>
      <c r="E77" s="164">
        <v>84</v>
      </c>
      <c r="F77" s="164">
        <v>14</v>
      </c>
      <c r="G77" s="171">
        <v>16</v>
      </c>
    </row>
    <row r="78" spans="1:8" x14ac:dyDescent="0.25">
      <c r="A78" s="191"/>
      <c r="B78" s="32"/>
      <c r="C78" s="188"/>
      <c r="D78" s="188"/>
      <c r="E78" s="192"/>
      <c r="F78" s="192"/>
      <c r="G78" s="192"/>
      <c r="H78" s="4"/>
    </row>
    <row r="79" spans="1:8" x14ac:dyDescent="0.25">
      <c r="A79" s="154" t="s">
        <v>251</v>
      </c>
      <c r="B79" s="213" t="s">
        <v>51</v>
      </c>
      <c r="C79" s="270" t="s">
        <v>48</v>
      </c>
      <c r="D79" s="270"/>
      <c r="E79" s="155">
        <v>2015</v>
      </c>
      <c r="F79" s="155">
        <v>2016</v>
      </c>
      <c r="G79" s="155">
        <v>2017</v>
      </c>
    </row>
    <row r="80" spans="1:8" x14ac:dyDescent="0.25">
      <c r="A80" s="156" t="s">
        <v>252</v>
      </c>
      <c r="B80" s="152" t="s">
        <v>49</v>
      </c>
      <c r="C80" s="271" t="s">
        <v>80</v>
      </c>
      <c r="D80" s="272"/>
      <c r="E80" s="163">
        <v>9476</v>
      </c>
      <c r="F80" s="163">
        <v>9455</v>
      </c>
      <c r="G80" s="170">
        <v>9749</v>
      </c>
    </row>
    <row r="81" spans="1:7" x14ac:dyDescent="0.25">
      <c r="A81" s="156" t="s">
        <v>253</v>
      </c>
      <c r="B81" s="152" t="s">
        <v>18</v>
      </c>
      <c r="C81" s="271" t="s">
        <v>31</v>
      </c>
      <c r="D81" s="272"/>
      <c r="E81" s="163">
        <v>53371</v>
      </c>
      <c r="F81" s="163">
        <v>54068</v>
      </c>
      <c r="G81" s="170">
        <v>54653</v>
      </c>
    </row>
    <row r="82" spans="1:7" x14ac:dyDescent="0.25">
      <c r="A82" s="156" t="s">
        <v>254</v>
      </c>
      <c r="B82" s="152" t="s">
        <v>49</v>
      </c>
      <c r="C82" s="271" t="s">
        <v>196</v>
      </c>
      <c r="D82" s="272"/>
      <c r="E82" s="163">
        <v>90000</v>
      </c>
      <c r="F82" s="163">
        <v>86000</v>
      </c>
      <c r="G82" s="170">
        <v>80000</v>
      </c>
    </row>
    <row r="83" spans="1:7" x14ac:dyDescent="0.25">
      <c r="A83" s="156" t="s">
        <v>255</v>
      </c>
      <c r="B83" s="152" t="s">
        <v>49</v>
      </c>
      <c r="C83" s="271" t="s">
        <v>22</v>
      </c>
      <c r="D83" s="272"/>
      <c r="E83" s="194">
        <v>6.83E-2</v>
      </c>
      <c r="F83" s="194">
        <v>6.6100000000000006E-2</v>
      </c>
      <c r="G83" s="196">
        <v>5.9299999999999999E-2</v>
      </c>
    </row>
    <row r="84" spans="1:7" x14ac:dyDescent="0.25">
      <c r="A84" s="156" t="s">
        <v>256</v>
      </c>
      <c r="B84" s="152" t="s">
        <v>49</v>
      </c>
      <c r="C84" s="271" t="s">
        <v>22</v>
      </c>
      <c r="D84" s="272"/>
      <c r="E84" s="168">
        <v>0.1152</v>
      </c>
      <c r="F84" s="168">
        <v>0.1198</v>
      </c>
      <c r="G84" s="175">
        <v>0.1085</v>
      </c>
    </row>
    <row r="85" spans="1:7" x14ac:dyDescent="0.25">
      <c r="A85" s="156" t="s">
        <v>257</v>
      </c>
      <c r="B85" s="152" t="s">
        <v>113</v>
      </c>
      <c r="C85" s="271" t="s">
        <v>22</v>
      </c>
      <c r="D85" s="272"/>
      <c r="E85" s="181">
        <v>0.99</v>
      </c>
      <c r="F85" s="181">
        <v>1</v>
      </c>
      <c r="G85" s="185">
        <v>1</v>
      </c>
    </row>
    <row r="86" spans="1:7" x14ac:dyDescent="0.25">
      <c r="A86" s="156" t="s">
        <v>258</v>
      </c>
      <c r="B86" s="152" t="s">
        <v>18</v>
      </c>
      <c r="C86" s="271" t="s">
        <v>56</v>
      </c>
      <c r="D86" s="272"/>
      <c r="E86" s="163">
        <v>119500</v>
      </c>
      <c r="F86" s="163">
        <v>120500</v>
      </c>
      <c r="G86" s="170">
        <v>120500</v>
      </c>
    </row>
    <row r="87" spans="1:7" ht="15" customHeight="1" x14ac:dyDescent="0.25">
      <c r="A87" s="156" t="s">
        <v>259</v>
      </c>
      <c r="B87" s="152" t="s">
        <v>49</v>
      </c>
      <c r="C87" s="271" t="s">
        <v>22</v>
      </c>
      <c r="D87" s="272"/>
      <c r="E87" s="151" t="s">
        <v>19</v>
      </c>
      <c r="F87" s="151" t="s">
        <v>19</v>
      </c>
      <c r="G87" s="185">
        <v>0.9</v>
      </c>
    </row>
    <row r="88" spans="1:7" x14ac:dyDescent="0.25">
      <c r="A88" s="156" t="s">
        <v>260</v>
      </c>
      <c r="B88" s="152" t="s">
        <v>49</v>
      </c>
      <c r="C88" s="271" t="s">
        <v>22</v>
      </c>
      <c r="D88" s="272"/>
      <c r="E88" s="151" t="s">
        <v>19</v>
      </c>
      <c r="F88" s="151" t="s">
        <v>19</v>
      </c>
      <c r="G88" s="185">
        <v>0.85</v>
      </c>
    </row>
    <row r="89" spans="1:7" x14ac:dyDescent="0.25">
      <c r="A89" s="156" t="s">
        <v>261</v>
      </c>
      <c r="B89" s="152" t="s">
        <v>49</v>
      </c>
      <c r="C89" s="271" t="s">
        <v>240</v>
      </c>
      <c r="D89" s="272"/>
      <c r="E89" s="163">
        <v>1739</v>
      </c>
      <c r="F89" s="163">
        <v>1738</v>
      </c>
      <c r="G89" s="170">
        <v>1727</v>
      </c>
    </row>
    <row r="90" spans="1:7" x14ac:dyDescent="0.25">
      <c r="A90" s="156" t="s">
        <v>262</v>
      </c>
      <c r="B90" s="152" t="s">
        <v>49</v>
      </c>
      <c r="C90" s="271" t="s">
        <v>56</v>
      </c>
      <c r="D90" s="272"/>
      <c r="E90" s="163">
        <v>8687</v>
      </c>
      <c r="F90" s="163">
        <v>8789</v>
      </c>
      <c r="G90" s="170">
        <v>8889</v>
      </c>
    </row>
    <row r="91" spans="1:7" x14ac:dyDescent="0.25">
      <c r="A91" s="156" t="s">
        <v>263</v>
      </c>
      <c r="B91" s="152" t="s">
        <v>49</v>
      </c>
      <c r="C91" s="271" t="s">
        <v>22</v>
      </c>
      <c r="D91" s="272"/>
      <c r="E91" s="181">
        <v>0.06</v>
      </c>
      <c r="F91" s="181">
        <v>0.06</v>
      </c>
      <c r="G91" s="185">
        <v>0.06</v>
      </c>
    </row>
    <row r="92" spans="1:7" x14ac:dyDescent="0.25">
      <c r="A92" s="157" t="s">
        <v>264</v>
      </c>
      <c r="B92" s="160" t="s">
        <v>18</v>
      </c>
      <c r="C92" s="275" t="s">
        <v>56</v>
      </c>
      <c r="D92" s="276"/>
      <c r="E92" s="164">
        <v>6355</v>
      </c>
      <c r="F92" s="164">
        <v>6287</v>
      </c>
      <c r="G92" s="171">
        <v>6279</v>
      </c>
    </row>
    <row r="93" spans="1:7" x14ac:dyDescent="0.25">
      <c r="A93" s="156" t="s">
        <v>265</v>
      </c>
      <c r="B93" s="152" t="s">
        <v>49</v>
      </c>
      <c r="C93" s="271" t="s">
        <v>240</v>
      </c>
      <c r="D93" s="272"/>
      <c r="E93" s="163">
        <v>95633</v>
      </c>
      <c r="F93" s="163">
        <v>83851</v>
      </c>
      <c r="G93" s="170">
        <v>102661</v>
      </c>
    </row>
    <row r="94" spans="1:7" x14ac:dyDescent="0.25">
      <c r="A94" s="156" t="s">
        <v>266</v>
      </c>
      <c r="B94" s="152" t="s">
        <v>49</v>
      </c>
      <c r="C94" s="271" t="s">
        <v>240</v>
      </c>
      <c r="D94" s="272"/>
      <c r="E94" s="179">
        <v>1.6</v>
      </c>
      <c r="F94" s="180">
        <v>1.4</v>
      </c>
      <c r="G94" s="184">
        <v>1.7</v>
      </c>
    </row>
    <row r="95" spans="1:7" x14ac:dyDescent="0.25">
      <c r="A95" s="156" t="s">
        <v>267</v>
      </c>
      <c r="B95" s="152" t="s">
        <v>49</v>
      </c>
      <c r="C95" s="271" t="s">
        <v>56</v>
      </c>
      <c r="D95" s="272"/>
      <c r="E95" s="163">
        <v>945</v>
      </c>
      <c r="F95" s="163">
        <v>821</v>
      </c>
      <c r="G95" s="170">
        <v>816</v>
      </c>
    </row>
    <row r="96" spans="1:7" x14ac:dyDescent="0.25">
      <c r="A96" s="156" t="s">
        <v>268</v>
      </c>
      <c r="B96" s="152" t="s">
        <v>49</v>
      </c>
      <c r="C96" s="271" t="s">
        <v>22</v>
      </c>
      <c r="D96" s="272"/>
      <c r="E96" s="181">
        <v>0.04</v>
      </c>
      <c r="F96" s="168">
        <v>3.5000000000000003E-2</v>
      </c>
      <c r="G96" s="175">
        <v>3.5000000000000003E-2</v>
      </c>
    </row>
    <row r="97" spans="1:7" x14ac:dyDescent="0.25">
      <c r="A97" s="156" t="s">
        <v>269</v>
      </c>
      <c r="B97" s="152" t="s">
        <v>49</v>
      </c>
      <c r="C97" s="271" t="s">
        <v>22</v>
      </c>
      <c r="D97" s="272"/>
      <c r="E97" s="168">
        <v>3.5000000000000003E-2</v>
      </c>
      <c r="F97" s="168">
        <v>3.5000000000000003E-2</v>
      </c>
      <c r="G97" s="175">
        <v>3.5999999999999997E-2</v>
      </c>
    </row>
    <row r="98" spans="1:7" x14ac:dyDescent="0.25">
      <c r="A98" s="157" t="s">
        <v>270</v>
      </c>
      <c r="B98" s="160" t="s">
        <v>49</v>
      </c>
      <c r="C98" s="275" t="s">
        <v>22</v>
      </c>
      <c r="D98" s="276"/>
      <c r="E98" s="167">
        <v>1.9E-2</v>
      </c>
      <c r="F98" s="167">
        <v>1.9E-2</v>
      </c>
      <c r="G98" s="174">
        <v>1.9E-2</v>
      </c>
    </row>
    <row r="99" spans="1:7" x14ac:dyDescent="0.25">
      <c r="A99" s="157" t="s">
        <v>271</v>
      </c>
      <c r="B99" s="160" t="s">
        <v>49</v>
      </c>
      <c r="C99" s="275" t="s">
        <v>22</v>
      </c>
      <c r="D99" s="276"/>
      <c r="E99" s="167">
        <v>1.2999999999999999E-2</v>
      </c>
      <c r="F99" s="167">
        <v>1.2999999999999999E-2</v>
      </c>
      <c r="G99" s="174">
        <v>1.2999999999999999E-2</v>
      </c>
    </row>
    <row r="100" spans="1:7" x14ac:dyDescent="0.25">
      <c r="A100" s="156" t="s">
        <v>272</v>
      </c>
      <c r="B100" s="152" t="s">
        <v>49</v>
      </c>
      <c r="C100" s="271" t="s">
        <v>22</v>
      </c>
      <c r="D100" s="272"/>
      <c r="E100" s="168">
        <v>0.59099999999999997</v>
      </c>
      <c r="F100" s="168">
        <v>0.59099999999999997</v>
      </c>
      <c r="G100" s="175">
        <v>0.58699999999999997</v>
      </c>
    </row>
    <row r="101" spans="1:7" x14ac:dyDescent="0.25">
      <c r="A101" s="156" t="s">
        <v>273</v>
      </c>
      <c r="B101" s="152" t="s">
        <v>49</v>
      </c>
      <c r="C101" s="271" t="s">
        <v>22</v>
      </c>
      <c r="D101" s="272"/>
      <c r="E101" s="168">
        <v>0.433</v>
      </c>
      <c r="F101" s="168">
        <v>0.442</v>
      </c>
      <c r="G101" s="175">
        <v>0.44</v>
      </c>
    </row>
    <row r="102" spans="1:7" x14ac:dyDescent="0.25">
      <c r="A102" s="156" t="s">
        <v>274</v>
      </c>
      <c r="B102" s="152" t="s">
        <v>49</v>
      </c>
      <c r="C102" s="271" t="s">
        <v>22</v>
      </c>
      <c r="D102" s="272"/>
      <c r="E102" s="168">
        <v>0.21199999999999999</v>
      </c>
      <c r="F102" s="168">
        <v>0.222</v>
      </c>
      <c r="G102" s="175">
        <v>0.23200000000000001</v>
      </c>
    </row>
    <row r="103" spans="1:7" x14ac:dyDescent="0.25">
      <c r="A103" s="156" t="s">
        <v>275</v>
      </c>
      <c r="B103" s="152" t="s">
        <v>49</v>
      </c>
      <c r="C103" s="271" t="s">
        <v>22</v>
      </c>
      <c r="D103" s="272"/>
      <c r="E103" s="168">
        <v>0.2</v>
      </c>
      <c r="F103" s="168">
        <v>0.21299999999999999</v>
      </c>
      <c r="G103" s="175">
        <v>0.22</v>
      </c>
    </row>
    <row r="104" spans="1:7" x14ac:dyDescent="0.25">
      <c r="A104" s="156" t="s">
        <v>276</v>
      </c>
      <c r="B104" s="152" t="s">
        <v>49</v>
      </c>
      <c r="C104" s="271" t="s">
        <v>22</v>
      </c>
      <c r="D104" s="272"/>
      <c r="E104" s="168">
        <v>0.5</v>
      </c>
      <c r="F104" s="168">
        <v>0.53800000000000003</v>
      </c>
      <c r="G104" s="175">
        <v>0.5</v>
      </c>
    </row>
    <row r="105" spans="1:7" x14ac:dyDescent="0.25">
      <c r="A105" s="156" t="s">
        <v>277</v>
      </c>
      <c r="B105" s="152" t="s">
        <v>18</v>
      </c>
      <c r="C105" s="271" t="s">
        <v>22</v>
      </c>
      <c r="D105" s="272"/>
      <c r="E105" s="168">
        <v>0.45200000000000001</v>
      </c>
      <c r="F105" s="168">
        <v>0.45700000000000002</v>
      </c>
      <c r="G105" s="175">
        <v>0.46200000000000002</v>
      </c>
    </row>
    <row r="106" spans="1:7" x14ac:dyDescent="0.25">
      <c r="A106" s="156" t="s">
        <v>278</v>
      </c>
      <c r="B106" s="152" t="s">
        <v>18</v>
      </c>
      <c r="C106" s="271" t="s">
        <v>80</v>
      </c>
      <c r="D106" s="272"/>
      <c r="E106" s="179">
        <v>1.7</v>
      </c>
      <c r="F106" s="180">
        <v>1.7</v>
      </c>
      <c r="G106" s="184">
        <v>1.7</v>
      </c>
    </row>
    <row r="107" spans="1:7" x14ac:dyDescent="0.25">
      <c r="A107" s="156" t="s">
        <v>279</v>
      </c>
      <c r="B107" s="152" t="s">
        <v>49</v>
      </c>
      <c r="C107" s="271" t="s">
        <v>196</v>
      </c>
      <c r="D107" s="272"/>
      <c r="E107" s="163">
        <v>6600</v>
      </c>
      <c r="F107" s="163">
        <v>7500</v>
      </c>
      <c r="G107" s="170">
        <v>8300</v>
      </c>
    </row>
    <row r="108" spans="1:7" ht="15" customHeight="1" x14ac:dyDescent="0.25">
      <c r="A108" s="156" t="s">
        <v>280</v>
      </c>
      <c r="B108" s="152" t="s">
        <v>49</v>
      </c>
      <c r="C108" s="271" t="s">
        <v>80</v>
      </c>
      <c r="D108" s="272"/>
      <c r="E108" s="179">
        <v>10.9</v>
      </c>
      <c r="F108" s="180">
        <v>12.7</v>
      </c>
      <c r="G108" s="184">
        <v>14.4</v>
      </c>
    </row>
    <row r="109" spans="1:7" x14ac:dyDescent="0.25">
      <c r="A109" s="156" t="s">
        <v>281</v>
      </c>
      <c r="B109" s="152" t="s">
        <v>18</v>
      </c>
      <c r="C109" s="271" t="s">
        <v>80</v>
      </c>
      <c r="D109" s="272"/>
      <c r="E109" s="151" t="s">
        <v>19</v>
      </c>
      <c r="F109" s="163">
        <v>95</v>
      </c>
      <c r="G109" s="170">
        <v>116</v>
      </c>
    </row>
    <row r="110" spans="1:7" x14ac:dyDescent="0.25">
      <c r="A110" s="156" t="s">
        <v>282</v>
      </c>
      <c r="B110" s="152" t="s">
        <v>49</v>
      </c>
      <c r="C110" s="271" t="s">
        <v>56</v>
      </c>
      <c r="D110" s="272"/>
      <c r="E110" s="195">
        <v>122</v>
      </c>
      <c r="F110" s="163">
        <v>123</v>
      </c>
      <c r="G110" s="170">
        <v>138</v>
      </c>
    </row>
    <row r="111" spans="1:7" x14ac:dyDescent="0.25">
      <c r="A111" s="156" t="s">
        <v>283</v>
      </c>
      <c r="B111" s="152" t="s">
        <v>49</v>
      </c>
      <c r="C111" s="271" t="s">
        <v>22</v>
      </c>
      <c r="D111" s="272"/>
      <c r="E111" s="181">
        <v>0.57999999999999996</v>
      </c>
      <c r="F111" s="181">
        <v>0.57999999999999996</v>
      </c>
      <c r="G111" s="185">
        <v>0.56999999999999995</v>
      </c>
    </row>
    <row r="112" spans="1:7" x14ac:dyDescent="0.25">
      <c r="A112" s="156" t="s">
        <v>284</v>
      </c>
      <c r="B112" s="152" t="s">
        <v>49</v>
      </c>
      <c r="C112" s="271" t="s">
        <v>22</v>
      </c>
      <c r="D112" s="272"/>
      <c r="E112" s="181">
        <v>0.25</v>
      </c>
      <c r="F112" s="181">
        <v>0.23</v>
      </c>
      <c r="G112" s="185">
        <v>0.25</v>
      </c>
    </row>
    <row r="113" spans="1:7" x14ac:dyDescent="0.25">
      <c r="A113" s="156" t="s">
        <v>285</v>
      </c>
      <c r="B113" s="152" t="s">
        <v>49</v>
      </c>
      <c r="C113" s="271" t="s">
        <v>56</v>
      </c>
      <c r="D113" s="272"/>
      <c r="E113" s="179">
        <v>37.700000000000003</v>
      </c>
      <c r="F113" s="179">
        <v>37.700000000000003</v>
      </c>
      <c r="G113" s="197">
        <v>37.799999999999997</v>
      </c>
    </row>
    <row r="114" spans="1:7" x14ac:dyDescent="0.25">
      <c r="A114" s="156" t="s">
        <v>286</v>
      </c>
      <c r="B114" s="152" t="s">
        <v>49</v>
      </c>
      <c r="C114" s="271" t="s">
        <v>22</v>
      </c>
      <c r="D114" s="272"/>
      <c r="E114" s="181">
        <v>0.24</v>
      </c>
      <c r="F114" s="181">
        <v>0.23</v>
      </c>
      <c r="G114" s="185">
        <v>0.23</v>
      </c>
    </row>
    <row r="115" spans="1:7" x14ac:dyDescent="0.25">
      <c r="A115" s="156" t="s">
        <v>287</v>
      </c>
      <c r="B115" s="152" t="s">
        <v>49</v>
      </c>
      <c r="C115" s="271" t="s">
        <v>22</v>
      </c>
      <c r="D115" s="272"/>
      <c r="E115" s="181">
        <v>0.26</v>
      </c>
      <c r="F115" s="181">
        <v>0.26</v>
      </c>
      <c r="G115" s="185">
        <v>0.26</v>
      </c>
    </row>
    <row r="116" spans="1:7" x14ac:dyDescent="0.25">
      <c r="A116" s="156" t="s">
        <v>288</v>
      </c>
      <c r="B116" s="152" t="s">
        <v>49</v>
      </c>
      <c r="C116" s="271" t="s">
        <v>56</v>
      </c>
      <c r="D116" s="272"/>
      <c r="E116" s="163">
        <v>2302</v>
      </c>
      <c r="F116" s="163">
        <v>2365</v>
      </c>
      <c r="G116" s="170">
        <v>2476</v>
      </c>
    </row>
    <row r="117" spans="1:7" x14ac:dyDescent="0.25">
      <c r="A117" s="157" t="s">
        <v>289</v>
      </c>
      <c r="B117" s="160" t="s">
        <v>18</v>
      </c>
      <c r="C117" s="275" t="s">
        <v>56</v>
      </c>
      <c r="D117" s="276"/>
      <c r="E117" s="164">
        <v>1149</v>
      </c>
      <c r="F117" s="164">
        <v>1684</v>
      </c>
      <c r="G117" s="171">
        <v>1743</v>
      </c>
    </row>
    <row r="118" spans="1:7" x14ac:dyDescent="0.25">
      <c r="A118" s="156" t="s">
        <v>290</v>
      </c>
      <c r="B118" s="152" t="s">
        <v>49</v>
      </c>
      <c r="C118" s="271" t="s">
        <v>22</v>
      </c>
      <c r="D118" s="272"/>
      <c r="E118" s="168">
        <v>1.6E-2</v>
      </c>
      <c r="F118" s="168">
        <v>1.6E-2</v>
      </c>
      <c r="G118" s="175">
        <v>1.7000000000000001E-2</v>
      </c>
    </row>
    <row r="119" spans="1:7" x14ac:dyDescent="0.25">
      <c r="A119" s="202" t="s">
        <v>291</v>
      </c>
      <c r="B119" s="152" t="s">
        <v>49</v>
      </c>
      <c r="C119" s="271" t="s">
        <v>22</v>
      </c>
      <c r="D119" s="272"/>
      <c r="E119" s="182">
        <v>0.68</v>
      </c>
      <c r="F119" s="182">
        <v>0.68</v>
      </c>
      <c r="G119" s="203">
        <v>0.76</v>
      </c>
    </row>
    <row r="120" spans="1:7" x14ac:dyDescent="0.25">
      <c r="A120" s="156" t="s">
        <v>292</v>
      </c>
      <c r="B120" s="152" t="s">
        <v>49</v>
      </c>
      <c r="C120" s="271" t="s">
        <v>22</v>
      </c>
      <c r="D120" s="272"/>
      <c r="E120" s="182">
        <v>0.7</v>
      </c>
      <c r="F120" s="182">
        <v>0.7</v>
      </c>
      <c r="G120" s="203">
        <v>0.68</v>
      </c>
    </row>
    <row r="121" spans="1:7" x14ac:dyDescent="0.25">
      <c r="A121" s="202" t="s">
        <v>293</v>
      </c>
      <c r="B121" s="152" t="s">
        <v>49</v>
      </c>
      <c r="C121" s="271" t="s">
        <v>22</v>
      </c>
      <c r="D121" s="272"/>
      <c r="E121" s="182">
        <v>0.72</v>
      </c>
      <c r="F121" s="182">
        <v>0.72</v>
      </c>
      <c r="G121" s="186">
        <v>0.73</v>
      </c>
    </row>
    <row r="122" spans="1:7" x14ac:dyDescent="0.25">
      <c r="A122" s="156" t="s">
        <v>294</v>
      </c>
      <c r="B122" s="152" t="s">
        <v>49</v>
      </c>
      <c r="C122" s="271" t="s">
        <v>22</v>
      </c>
      <c r="D122" s="272"/>
      <c r="E122" s="182">
        <v>0.79</v>
      </c>
      <c r="F122" s="182">
        <v>0.79</v>
      </c>
      <c r="G122" s="186">
        <v>0.79</v>
      </c>
    </row>
    <row r="123" spans="1:7" x14ac:dyDescent="0.25">
      <c r="A123" s="156" t="s">
        <v>295</v>
      </c>
      <c r="B123" s="152" t="s">
        <v>49</v>
      </c>
      <c r="C123" s="271" t="s">
        <v>22</v>
      </c>
      <c r="D123" s="272"/>
      <c r="E123" s="182">
        <v>0.76</v>
      </c>
      <c r="F123" s="182">
        <v>0.76</v>
      </c>
      <c r="G123" s="186">
        <v>0.76</v>
      </c>
    </row>
    <row r="124" spans="1:7" x14ac:dyDescent="0.25">
      <c r="A124" s="156" t="s">
        <v>296</v>
      </c>
      <c r="B124" s="152" t="s">
        <v>49</v>
      </c>
      <c r="C124" s="271" t="s">
        <v>22</v>
      </c>
      <c r="D124" s="272"/>
      <c r="E124" s="204" t="s">
        <v>19</v>
      </c>
      <c r="F124" s="204" t="s">
        <v>19</v>
      </c>
      <c r="G124" s="186">
        <v>0.67</v>
      </c>
    </row>
    <row r="125" spans="1:7" x14ac:dyDescent="0.25">
      <c r="A125" s="3"/>
      <c r="B125" s="32"/>
      <c r="C125" s="32"/>
      <c r="D125" s="32"/>
      <c r="E125" s="193"/>
      <c r="F125" s="193"/>
      <c r="G125" s="193"/>
    </row>
    <row r="126" spans="1:7" x14ac:dyDescent="0.25">
      <c r="A126" s="149" t="s">
        <v>306</v>
      </c>
      <c r="B126" s="213" t="s">
        <v>51</v>
      </c>
      <c r="C126" s="270" t="s">
        <v>48</v>
      </c>
      <c r="D126" s="270"/>
      <c r="E126" s="148">
        <v>2015</v>
      </c>
      <c r="F126" s="148">
        <v>2016</v>
      </c>
      <c r="G126" s="148">
        <v>2017</v>
      </c>
    </row>
    <row r="127" spans="1:7" x14ac:dyDescent="0.25">
      <c r="A127" s="156" t="s">
        <v>307</v>
      </c>
      <c r="B127" s="152" t="s">
        <v>49</v>
      </c>
      <c r="C127" s="271" t="s">
        <v>56</v>
      </c>
      <c r="D127" s="272"/>
      <c r="E127" s="163">
        <v>774</v>
      </c>
      <c r="F127" s="163">
        <v>867</v>
      </c>
      <c r="G127" s="153">
        <f>F127+84</f>
        <v>951</v>
      </c>
    </row>
    <row r="128" spans="1:7" x14ac:dyDescent="0.25">
      <c r="A128" s="156" t="s">
        <v>308</v>
      </c>
      <c r="B128" s="152" t="s">
        <v>49</v>
      </c>
      <c r="C128" s="271" t="s">
        <v>56</v>
      </c>
      <c r="D128" s="272"/>
      <c r="E128" s="163">
        <v>26</v>
      </c>
      <c r="F128" s="163">
        <v>29</v>
      </c>
      <c r="G128" s="153">
        <v>29</v>
      </c>
    </row>
    <row r="129" spans="1:7" x14ac:dyDescent="0.25">
      <c r="A129" s="156" t="s">
        <v>309</v>
      </c>
      <c r="B129" s="152" t="s">
        <v>49</v>
      </c>
      <c r="C129" s="271" t="s">
        <v>80</v>
      </c>
      <c r="D129" s="272"/>
      <c r="E129" s="163">
        <v>18.600000000000001</v>
      </c>
      <c r="F129" s="163">
        <v>21.2</v>
      </c>
      <c r="G129" s="153">
        <f>F129+3.013286</f>
        <v>24.213286</v>
      </c>
    </row>
    <row r="130" spans="1:7" x14ac:dyDescent="0.25">
      <c r="A130" s="156" t="s">
        <v>310</v>
      </c>
      <c r="B130" s="152" t="s">
        <v>49</v>
      </c>
      <c r="C130" s="271" t="s">
        <v>80</v>
      </c>
      <c r="D130" s="272"/>
      <c r="E130" s="151" t="s">
        <v>19</v>
      </c>
      <c r="F130" s="151" t="s">
        <v>19</v>
      </c>
      <c r="G130" s="197">
        <v>19.100000000000001</v>
      </c>
    </row>
    <row r="131" spans="1:7" x14ac:dyDescent="0.25">
      <c r="A131" s="156" t="s">
        <v>311</v>
      </c>
      <c r="B131" s="152" t="s">
        <v>49</v>
      </c>
      <c r="C131" s="271" t="s">
        <v>56</v>
      </c>
      <c r="D131" s="272"/>
      <c r="E131" s="163">
        <v>13000</v>
      </c>
      <c r="F131" s="163">
        <v>12600</v>
      </c>
      <c r="G131" s="153">
        <v>16300</v>
      </c>
    </row>
    <row r="132" spans="1:7" x14ac:dyDescent="0.25">
      <c r="A132" s="156" t="s">
        <v>312</v>
      </c>
      <c r="B132" s="152" t="s">
        <v>49</v>
      </c>
      <c r="C132" s="271" t="s">
        <v>56</v>
      </c>
      <c r="D132" s="272"/>
      <c r="E132" s="163">
        <v>7000</v>
      </c>
      <c r="F132" s="163">
        <v>12000</v>
      </c>
      <c r="G132" s="153">
        <v>8000</v>
      </c>
    </row>
    <row r="133" spans="1:7" x14ac:dyDescent="0.25">
      <c r="A133" s="156" t="s">
        <v>313</v>
      </c>
      <c r="B133" s="152" t="s">
        <v>49</v>
      </c>
      <c r="C133" s="271" t="s">
        <v>56</v>
      </c>
      <c r="D133" s="272"/>
      <c r="E133" s="163">
        <v>39</v>
      </c>
      <c r="F133" s="163">
        <v>43</v>
      </c>
      <c r="G133" s="153">
        <v>30</v>
      </c>
    </row>
    <row r="134" spans="1:7" ht="25.5" x14ac:dyDescent="0.25">
      <c r="A134" s="156" t="s">
        <v>314</v>
      </c>
      <c r="B134" s="152" t="s">
        <v>49</v>
      </c>
      <c r="C134" s="271" t="s">
        <v>126</v>
      </c>
      <c r="D134" s="272"/>
      <c r="E134" s="163">
        <v>430</v>
      </c>
      <c r="F134" s="163">
        <v>600</v>
      </c>
      <c r="G134" s="153">
        <v>440</v>
      </c>
    </row>
    <row r="135" spans="1:7" x14ac:dyDescent="0.25">
      <c r="A135" s="198" t="s">
        <v>410</v>
      </c>
      <c r="B135" s="152" t="s">
        <v>49</v>
      </c>
      <c r="C135" s="271" t="s">
        <v>297</v>
      </c>
      <c r="D135" s="272"/>
      <c r="E135" s="200">
        <v>4000</v>
      </c>
      <c r="F135" s="200">
        <v>2600</v>
      </c>
      <c r="G135" s="236" t="s">
        <v>19</v>
      </c>
    </row>
    <row r="136" spans="1:7" x14ac:dyDescent="0.25">
      <c r="A136" s="156" t="s">
        <v>315</v>
      </c>
      <c r="B136" s="152" t="s">
        <v>49</v>
      </c>
      <c r="C136" s="271" t="s">
        <v>297</v>
      </c>
      <c r="D136" s="272"/>
      <c r="E136" s="163">
        <v>40</v>
      </c>
      <c r="F136" s="163">
        <v>49</v>
      </c>
      <c r="G136" s="153">
        <v>51</v>
      </c>
    </row>
    <row r="137" spans="1:7" x14ac:dyDescent="0.25">
      <c r="A137" s="156" t="s">
        <v>412</v>
      </c>
      <c r="B137" s="152" t="s">
        <v>49</v>
      </c>
      <c r="C137" s="271" t="s">
        <v>297</v>
      </c>
      <c r="D137" s="272"/>
      <c r="E137" s="233" t="s">
        <v>19</v>
      </c>
      <c r="F137" s="233" t="s">
        <v>19</v>
      </c>
      <c r="G137" s="153">
        <v>8250</v>
      </c>
    </row>
    <row r="138" spans="1:7" x14ac:dyDescent="0.25">
      <c r="A138" s="156" t="s">
        <v>316</v>
      </c>
      <c r="B138" s="152" t="s">
        <v>49</v>
      </c>
      <c r="C138" s="271" t="s">
        <v>56</v>
      </c>
      <c r="D138" s="272"/>
      <c r="E138" s="163">
        <v>213</v>
      </c>
      <c r="F138" s="163">
        <v>346</v>
      </c>
      <c r="G138" s="153">
        <v>366</v>
      </c>
    </row>
    <row r="139" spans="1:7" x14ac:dyDescent="0.25">
      <c r="A139" s="199" t="s">
        <v>317</v>
      </c>
      <c r="B139" s="152" t="s">
        <v>49</v>
      </c>
      <c r="C139" s="271" t="s">
        <v>240</v>
      </c>
      <c r="D139" s="272"/>
      <c r="E139" s="163">
        <v>2000</v>
      </c>
      <c r="F139" s="163">
        <v>2600</v>
      </c>
      <c r="G139" s="153">
        <v>2800</v>
      </c>
    </row>
    <row r="140" spans="1:7" ht="26.25" x14ac:dyDescent="0.25">
      <c r="A140" s="240" t="s">
        <v>411</v>
      </c>
      <c r="B140" s="152" t="s">
        <v>49</v>
      </c>
      <c r="C140" s="271" t="s">
        <v>56</v>
      </c>
      <c r="D140" s="272"/>
      <c r="E140" s="201">
        <v>300</v>
      </c>
      <c r="F140" s="201">
        <v>300</v>
      </c>
      <c r="G140" s="236" t="s">
        <v>19</v>
      </c>
    </row>
    <row r="141" spans="1:7" x14ac:dyDescent="0.25">
      <c r="A141" s="2"/>
      <c r="B141" s="2"/>
      <c r="C141" s="2"/>
      <c r="D141" s="2"/>
      <c r="E141" s="2"/>
      <c r="F141" s="2"/>
      <c r="G141" s="2"/>
    </row>
    <row r="142" spans="1:7" x14ac:dyDescent="0.25">
      <c r="A142" s="273" t="s">
        <v>298</v>
      </c>
      <c r="B142" s="274"/>
      <c r="C142" s="274"/>
      <c r="D142" s="274"/>
      <c r="E142" s="274"/>
      <c r="F142" s="274"/>
      <c r="G142" s="274"/>
    </row>
    <row r="143" spans="1:7" ht="25.5" customHeight="1" x14ac:dyDescent="0.25">
      <c r="A143" s="262" t="s">
        <v>299</v>
      </c>
      <c r="B143" s="263"/>
      <c r="C143" s="263"/>
      <c r="D143" s="263"/>
      <c r="E143" s="263"/>
      <c r="F143" s="263"/>
      <c r="G143" s="263"/>
    </row>
    <row r="144" spans="1:7" x14ac:dyDescent="0.25">
      <c r="A144" s="206" t="s">
        <v>300</v>
      </c>
      <c r="B144" s="206"/>
      <c r="C144" s="206"/>
      <c r="D144" s="206"/>
      <c r="E144" s="206"/>
      <c r="F144" s="206"/>
      <c r="G144" s="206"/>
    </row>
    <row r="145" spans="1:7" x14ac:dyDescent="0.25">
      <c r="A145" s="262" t="s">
        <v>301</v>
      </c>
      <c r="B145" s="263"/>
      <c r="C145" s="263"/>
      <c r="D145" s="263"/>
      <c r="E145" s="263"/>
      <c r="F145" s="263"/>
      <c r="G145" s="263"/>
    </row>
    <row r="146" spans="1:7" x14ac:dyDescent="0.25">
      <c r="A146" s="262" t="s">
        <v>302</v>
      </c>
      <c r="B146" s="263"/>
      <c r="C146" s="263"/>
      <c r="D146" s="263"/>
      <c r="E146" s="263"/>
      <c r="F146" s="263"/>
      <c r="G146" s="263"/>
    </row>
    <row r="147" spans="1:7" x14ac:dyDescent="0.25">
      <c r="A147" s="206" t="s">
        <v>303</v>
      </c>
      <c r="B147" s="206"/>
      <c r="C147" s="206"/>
      <c r="D147" s="206"/>
      <c r="E147" s="206"/>
      <c r="F147" s="206"/>
      <c r="G147" s="206"/>
    </row>
    <row r="148" spans="1:7" x14ac:dyDescent="0.25">
      <c r="A148" s="206" t="s">
        <v>304</v>
      </c>
      <c r="B148" s="206"/>
      <c r="C148" s="206"/>
      <c r="D148" s="206"/>
      <c r="E148" s="206"/>
      <c r="F148" s="206"/>
      <c r="G148" s="206"/>
    </row>
    <row r="149" spans="1:7" x14ac:dyDescent="0.25">
      <c r="A149" s="206" t="s">
        <v>305</v>
      </c>
      <c r="B149" s="206"/>
      <c r="C149" s="206"/>
      <c r="D149" s="206"/>
      <c r="E149" s="206"/>
      <c r="F149" s="206"/>
      <c r="G149" s="206"/>
    </row>
  </sheetData>
  <mergeCells count="137">
    <mergeCell ref="C39:D39"/>
    <mergeCell ref="C40:D40"/>
    <mergeCell ref="C6:D6"/>
    <mergeCell ref="C120:D120"/>
    <mergeCell ref="C119:D119"/>
    <mergeCell ref="C126:D126"/>
    <mergeCell ref="C121:D121"/>
    <mergeCell ref="C122:D122"/>
    <mergeCell ref="C30:D30"/>
    <mergeCell ref="C13:D13"/>
    <mergeCell ref="C14:D14"/>
    <mergeCell ref="C15:D15"/>
    <mergeCell ref="C16:D16"/>
    <mergeCell ref="C17:D17"/>
    <mergeCell ref="C18:D18"/>
    <mergeCell ref="C7:D7"/>
    <mergeCell ref="C8:D8"/>
    <mergeCell ref="C9:D9"/>
    <mergeCell ref="C10:D10"/>
    <mergeCell ref="C11:D11"/>
    <mergeCell ref="C12:D12"/>
    <mergeCell ref="C25:D25"/>
    <mergeCell ref="C26:D26"/>
    <mergeCell ref="C27:D27"/>
    <mergeCell ref="C33:D33"/>
    <mergeCell ref="C34:D34"/>
    <mergeCell ref="C35:D35"/>
    <mergeCell ref="C36:D36"/>
    <mergeCell ref="C37:D37"/>
    <mergeCell ref="C38:D38"/>
    <mergeCell ref="C32:D32"/>
    <mergeCell ref="C19:D19"/>
    <mergeCell ref="C20:D20"/>
    <mergeCell ref="C21:D21"/>
    <mergeCell ref="C22:D22"/>
    <mergeCell ref="C23:D23"/>
    <mergeCell ref="C24:D24"/>
    <mergeCell ref="C28:D28"/>
    <mergeCell ref="C31:D31"/>
    <mergeCell ref="C45:D45"/>
    <mergeCell ref="C46:D46"/>
    <mergeCell ref="C47:D47"/>
    <mergeCell ref="C48:D48"/>
    <mergeCell ref="C49:D49"/>
    <mergeCell ref="C50:D50"/>
    <mergeCell ref="C41:D41"/>
    <mergeCell ref="C42:D42"/>
    <mergeCell ref="C43:D43"/>
    <mergeCell ref="C44:D44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71:D71"/>
    <mergeCell ref="C72:D72"/>
    <mergeCell ref="C73:D73"/>
    <mergeCell ref="C74:D74"/>
    <mergeCell ref="C75:D75"/>
    <mergeCell ref="C76:D76"/>
    <mergeCell ref="C63:D63"/>
    <mergeCell ref="C64:D64"/>
    <mergeCell ref="C65:D65"/>
    <mergeCell ref="C66:D66"/>
    <mergeCell ref="C67:D67"/>
    <mergeCell ref="C70:D70"/>
    <mergeCell ref="C85:D85"/>
    <mergeCell ref="C86:D86"/>
    <mergeCell ref="C87:D87"/>
    <mergeCell ref="C88:D88"/>
    <mergeCell ref="C89:D89"/>
    <mergeCell ref="C90:D90"/>
    <mergeCell ref="C77:D77"/>
    <mergeCell ref="C80:D80"/>
    <mergeCell ref="C81:D81"/>
    <mergeCell ref="C82:D82"/>
    <mergeCell ref="C83:D83"/>
    <mergeCell ref="C84:D84"/>
    <mergeCell ref="C97:D97"/>
    <mergeCell ref="C98:D98"/>
    <mergeCell ref="C99:D99"/>
    <mergeCell ref="C100:D100"/>
    <mergeCell ref="C101:D101"/>
    <mergeCell ref="C102:D102"/>
    <mergeCell ref="C91:D91"/>
    <mergeCell ref="C92:D92"/>
    <mergeCell ref="C93:D93"/>
    <mergeCell ref="C94:D94"/>
    <mergeCell ref="C95:D95"/>
    <mergeCell ref="C96:D96"/>
    <mergeCell ref="A142:G142"/>
    <mergeCell ref="A143:G143"/>
    <mergeCell ref="A145:G145"/>
    <mergeCell ref="A146:G146"/>
    <mergeCell ref="C123:D123"/>
    <mergeCell ref="C124:D124"/>
    <mergeCell ref="C115:D115"/>
    <mergeCell ref="C116:D116"/>
    <mergeCell ref="C117:D117"/>
    <mergeCell ref="C118:D118"/>
    <mergeCell ref="C136:D136"/>
    <mergeCell ref="C137:D137"/>
    <mergeCell ref="C138:D138"/>
    <mergeCell ref="C139:D139"/>
    <mergeCell ref="C140:D140"/>
    <mergeCell ref="C135:D135"/>
    <mergeCell ref="C4:D4"/>
    <mergeCell ref="C5:D5"/>
    <mergeCell ref="C69:D69"/>
    <mergeCell ref="C79:D79"/>
    <mergeCell ref="C130:D130"/>
    <mergeCell ref="C131:D131"/>
    <mergeCell ref="C132:D132"/>
    <mergeCell ref="C133:D133"/>
    <mergeCell ref="C134:D134"/>
    <mergeCell ref="C127:D127"/>
    <mergeCell ref="C128:D128"/>
    <mergeCell ref="C129:D129"/>
    <mergeCell ref="C109:D109"/>
    <mergeCell ref="C110:D110"/>
    <mergeCell ref="C111:D111"/>
    <mergeCell ref="C112:D112"/>
    <mergeCell ref="C113:D113"/>
    <mergeCell ref="C114:D114"/>
    <mergeCell ref="C103:D103"/>
    <mergeCell ref="C104:D104"/>
    <mergeCell ref="C105:D105"/>
    <mergeCell ref="C106:D106"/>
    <mergeCell ref="C107:D107"/>
    <mergeCell ref="C108:D108"/>
  </mergeCells>
  <pageMargins left="0.7" right="0.7" top="0.75" bottom="0.75" header="0.3" footer="0.3"/>
  <pageSetup paperSize="9" scale="6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Responsible bank - 3-year data</vt:lpstr>
      <vt:lpstr>Climate change - 3-year data</vt:lpstr>
      <vt:lpstr>Commitment - 3-year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 BOISGARD (A156659)</dc:creator>
  <cp:lastModifiedBy>MARIE NOELLE SCHMITT (a336652)</cp:lastModifiedBy>
  <dcterms:created xsi:type="dcterms:W3CDTF">2018-06-08T14:20:46Z</dcterms:created>
  <dcterms:modified xsi:type="dcterms:W3CDTF">2018-06-27T14:38:44Z</dcterms:modified>
</cp:coreProperties>
</file>